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DBA51176-37E5-424D-A1A7-57198177D9A6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LIPANJ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LIPANJ!#REF!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LIPANJ!#REF!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9" l="1"/>
  <c r="F7" i="9"/>
  <c r="B21" i="9" a="1"/>
  <c r="B21" i="9" s="1"/>
  <c r="C21" i="9" a="1"/>
  <c r="C21" i="9" s="1"/>
  <c r="F9" i="9"/>
  <c r="F16" i="9"/>
  <c r="B26" i="9" a="1"/>
  <c r="B26" i="9" s="1"/>
  <c r="C26" i="9" a="1"/>
  <c r="C26" i="9" s="1"/>
  <c r="B25" i="9" a="1"/>
  <c r="B25" i="9" s="1"/>
  <c r="C25" i="9" a="1"/>
  <c r="C25" i="9" s="1"/>
  <c r="B24" i="9" a="1"/>
  <c r="B24" i="9" s="1"/>
  <c r="C24" i="9" a="1"/>
  <c r="C24" i="9" s="1"/>
  <c r="F38" i="1" l="1"/>
  <c r="F27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<sst xmlns="http://schemas.openxmlformats.org/spreadsheetml/2006/main" count="232" uniqueCount="104">
  <si>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</si>
  <si>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</si>
  <si>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</si>
  <si>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</si>
  <si>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</si>
  <si>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</si>
  <si>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</si>
  <si>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</si>
  <si>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</si>
  <si>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</si>
  <si>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</si>
  <si>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</si>
  <si>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</si>
  <si>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</si>
  <si>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</si>
  <si>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</si>
  <si>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</si>
  <si>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</si>
  <si>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</si>
  <si>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</si>
  <si>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</si>
  <si>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</si>
  <si>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</si>
  <si>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</si>
  <si>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</si>
  <si>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</si>
  <si>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</si>
  <si>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</si>
  <si>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</si>
  <si>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</si>
  <si>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</si>
  <si>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</si>
  <si>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</si>
  <si>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</si>
  <si>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</si>
  <si>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</si>
  <si>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</si>
  <si>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</si>
  <si>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</si>
  <si>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</si>
  <si>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</si>
  <si>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</si>
  <si>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</si>
  <si>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</si>
  <si>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</si>
  <si>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</si>
  <si>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</si>
  <si>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</si>
  <si>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</si>
  <si>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</si>
  <si>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</si>
  <si>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</si>
  <si>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</si>
  <si>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</si>
  <si>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</si>
  <si>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</si>
  <si>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</si>
  <si>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</si>
  <si>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</si>
  <si>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</si>
  <si>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</si>
  <si>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</si>
  <si>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</si>
  <si>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</si>
  <si>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</si>
  <si>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</si>
  <si>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</si>
  <si>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</si>
  <si>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</si>
  <si>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</si>
  <si>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</si>
  <si>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</si>
  <si>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</si>
  <si>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</si>
  <si>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</si>
  <si>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</si>
  <si>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</si>
  <si>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</si>
  <si>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</si>
  <si>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</si>
  <si>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</si>
  <si>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</si>
  <si>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TELEMACH HRVATSKA D.O.O.</t>
  </si>
  <si>
    <t>HRVATSKI TELEKOM D.D.</t>
  </si>
  <si>
    <t>VIRKOM D.O.O.</t>
  </si>
  <si>
    <t>VELIKA GORICA</t>
  </si>
  <si>
    <t>A1 HRVATSKA D.O.O.</t>
  </si>
  <si>
    <t>MINISTARSTVO ZNANOSTI I OBRAZOVANJA</t>
  </si>
  <si>
    <t>32234 - MOTORNI BENZIN I DIZEL GORIVO</t>
  </si>
  <si>
    <t>32329 - OSTALE USLUGE TEKUĆEG I INVESTICIJSKOG ODRŽAVANJA</t>
  </si>
  <si>
    <t>FINANCIJSKA AGENCIJA</t>
  </si>
  <si>
    <t>KTC D.D. P-4A</t>
  </si>
  <si>
    <t>32955 - NOVČ.NAKNADA POSLODAVCA ZBOG NEZAPOŠLJAVANJA OSOBA S INVALIDITETOM</t>
  </si>
  <si>
    <t>DRŽAVNI PRORAČUN</t>
  </si>
  <si>
    <t>HP- HRVATSKA POŠTA D.D.</t>
  </si>
  <si>
    <t>HEP-PLIN D.O.O.</t>
  </si>
  <si>
    <t>HEP-OPSKRBA D.O.O</t>
  </si>
  <si>
    <t>Kolovoz 2024.g.</t>
  </si>
  <si>
    <t xml:space="preserve">KTC D.D. P-46 </t>
  </si>
  <si>
    <t>32999- OSTALI NESPOMENUTI RASHODI POSLOVANJA</t>
  </si>
  <si>
    <t xml:space="preserve">Tehnička škola Virovitica </t>
  </si>
  <si>
    <t xml:space="preserve">HRVATSKI ZAVOD ZA ZDRAVSTVENO OSIGURANJE </t>
  </si>
  <si>
    <t>SERVIS KUĆANSKIH APARATA VL. ZORAN RUDEC</t>
  </si>
  <si>
    <t>TRGOVOD VL. FRANJO RENDULIĆ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</si>
</sst>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9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94"/>
      <tableStyleElement type="headerRow" dxfId="93"/>
      <tableStyleElement type="totalRow" dxfId="92"/>
      <tableStyleElement type="firstColumn" dxfId="91"/>
      <tableStyleElement type="lastColumn" dxfId="90"/>
      <tableStyleElement type="firstRowStripe" dxfId="89"/>
      <tableStyleElement type="firstColumnStripe" dxfId="8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80" totalsRowDxfId="79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78" totalsRowDxfId="7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6" totalsRowDxfId="7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74" totalsRowDxfId="7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72" totalsRowDxfId="71"/>
    <tableColumn id="1" xr3:uid="{00000000-0010-0000-0000-000001000000}" name="Naziv platitelja " dataDxfId="70" totalsRowDxfId="69"/>
    <tableColumn id="11" xr3:uid="{00000000-0010-0000-0000-00000B000000}" name="Iznos" totalsRowFunction="count" dataDxfId="68" totalsRowDxfId="6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27" dataDxfId="41" totalsRowDxfId="40">
  <autoFilter ref="A6:F27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39" totalsRowDxfId="38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37" totalsRowDxfId="36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35" totalsRowDxfId="34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33" totalsRowDxfId="32"/>
    <tableColumn id="1" xr3:uid="{00000000-0010-0000-0100-000001000000}" name="Naziv platitelja " dataDxfId="31" totalsRowDxfId="30"/>
    <tableColumn id="11" xr3:uid="{00000000-0010-0000-0100-00000B000000}" name="Iznos" totalsRowFunction="count" dataDxfId="29" totalsRowDxfId="2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12" dataDxfId="11" totalsRowDxfId="10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9" totalsRowDxfId="8"/>
    <tableColumn id="8" xr3:uid="{00000000-0010-0000-0200-000008000000}" name="OIB primatelja" dataDxfId="7" totalsRowDxfId="6" dataCellStyle="Normalno"/>
    <tableColumn id="10" xr3:uid="{00000000-0010-0000-0200-00000A000000}" name="Sjedište primatelja" dataDxfId="5" totalsRowDxfId="4" dataCellStyle="Normalno"/>
    <tableColumn id="3" xr3:uid="{00000000-0010-0000-0200-000003000000}" name="Vrsta rashoda i izdatka" dataDxfId="3" totalsRowDxfId="2"/>
    <tableColumn id="11" xr3:uid="{00000000-0010-0000-0200-00000B000000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87" priority="7">
      <formula>MOD(ROW(),2)=0</formula>
    </cfRule>
  </conditionalFormatting>
  <conditionalFormatting sqref="A7:E7 A8:D11 E8:E31">
    <cfRule type="expression" dxfId="86" priority="6">
      <formula>MOD(ROW(),2)=0</formula>
    </cfRule>
  </conditionalFormatting>
  <conditionalFormatting sqref="C12:D16 D18 C19:D22 A23:D24 A25:C26 C17 A27:D31 A32:E37">
    <cfRule type="expression" dxfId="85" priority="25">
      <formula>MOD(ROW(),2)=0</formula>
    </cfRule>
  </conditionalFormatting>
  <conditionalFormatting sqref="D25:D26">
    <cfRule type="expression" dxfId="84" priority="3">
      <formula>MOD(ROW(),2)=0</formula>
    </cfRule>
  </conditionalFormatting>
  <conditionalFormatting sqref="F7:F38">
    <cfRule type="expression" dxfId="83" priority="4">
      <formula>MOD(ROW(),2)=0</formula>
    </cfRule>
    <cfRule type="expression" dxfId="82" priority="5">
      <formula>MOD(ROW(),2)=1</formula>
    </cfRule>
  </conditionalFormatting>
  <conditionalFormatting sqref="D17">
    <cfRule type="expression" dxfId="81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31"/>
  <sheetViews>
    <sheetView showGridLines="0" tabSelected="1" zoomScaleNormal="100" workbookViewId="0">
      <selection activeCell="A26" sqref="A26:XFD26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97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91</v>
      </c>
      <c r="B7" s="10">
        <v>95970838122</v>
      </c>
      <c r="C7" s="5" t="s">
        <v>22</v>
      </c>
      <c r="D7" s="11" t="s">
        <v>88</v>
      </c>
      <c r="E7" s="11" t="s">
        <v>68</v>
      </c>
      <c r="F7" s="12">
        <f>39.26+30.13</f>
        <v>69.39</v>
      </c>
      <c r="H7" s="28"/>
    </row>
    <row r="8" spans="1:8" s="2" customFormat="1" ht="33.75" customHeight="1" x14ac:dyDescent="0.25">
      <c r="A8" s="7" t="s">
        <v>31</v>
      </c>
      <c r="B8" s="22">
        <v>54521868069</v>
      </c>
      <c r="C8" s="5" t="s">
        <v>22</v>
      </c>
      <c r="D8" s="5" t="s">
        <v>29</v>
      </c>
      <c r="E8" s="11" t="s">
        <v>68</v>
      </c>
      <c r="F8" s="12">
        <v>113.75</v>
      </c>
      <c r="H8" s="28"/>
    </row>
    <row r="9" spans="1:8" s="2" customFormat="1" ht="34.5" customHeight="1" x14ac:dyDescent="0.25">
      <c r="A9" s="7" t="s">
        <v>98</v>
      </c>
      <c r="B9" s="10">
        <v>95970838122</v>
      </c>
      <c r="C9" s="5" t="s">
        <v>22</v>
      </c>
      <c r="D9" s="11" t="s">
        <v>40</v>
      </c>
      <c r="E9" s="11" t="s">
        <v>68</v>
      </c>
      <c r="F9" s="12">
        <f>94.76+359.51</f>
        <v>454.27</v>
      </c>
      <c r="H9" s="28"/>
    </row>
    <row r="10" spans="1:8" s="2" customFormat="1" ht="33.75" customHeight="1" x14ac:dyDescent="0.25">
      <c r="A10" s="7" t="s">
        <v>86</v>
      </c>
      <c r="B10" s="10">
        <v>29524210204</v>
      </c>
      <c r="C10" s="5" t="s">
        <v>3</v>
      </c>
      <c r="D10" s="5" t="s">
        <v>37</v>
      </c>
      <c r="E10" s="11" t="s">
        <v>68</v>
      </c>
      <c r="F10" s="12">
        <v>69.180000000000007</v>
      </c>
      <c r="H10" s="28"/>
    </row>
    <row r="11" spans="1:8" s="2" customFormat="1" ht="40.5" customHeight="1" x14ac:dyDescent="0.25">
      <c r="A11" s="7" t="s">
        <v>94</v>
      </c>
      <c r="B11" s="16">
        <v>87311810356</v>
      </c>
      <c r="C11" s="5" t="s">
        <v>85</v>
      </c>
      <c r="D11" s="11" t="s">
        <v>35</v>
      </c>
      <c r="E11" s="11" t="s">
        <v>68</v>
      </c>
      <c r="F11" s="12">
        <v>16.8</v>
      </c>
      <c r="H11" s="28"/>
    </row>
    <row r="12" spans="1:8" s="2" customFormat="1" ht="40.5" customHeight="1" x14ac:dyDescent="0.25">
      <c r="A12" s="7" t="s">
        <v>90</v>
      </c>
      <c r="B12" s="16">
        <v>85821130368</v>
      </c>
      <c r="C12" s="5" t="s">
        <v>3</v>
      </c>
      <c r="D12" s="11" t="s">
        <v>28</v>
      </c>
      <c r="E12" s="11" t="s">
        <v>68</v>
      </c>
      <c r="F12" s="12">
        <v>2.41</v>
      </c>
      <c r="H12" s="28"/>
    </row>
    <row r="13" spans="1:8" s="2" customFormat="1" ht="44.25" customHeight="1" x14ac:dyDescent="0.25">
      <c r="A13" s="7" t="s">
        <v>83</v>
      </c>
      <c r="B13" s="16">
        <v>81793146560</v>
      </c>
      <c r="C13" s="5" t="s">
        <v>3</v>
      </c>
      <c r="D13" s="5" t="s">
        <v>37</v>
      </c>
      <c r="E13" s="11" t="s">
        <v>68</v>
      </c>
      <c r="F13" s="12">
        <v>11.61</v>
      </c>
      <c r="H13" s="28"/>
    </row>
    <row r="14" spans="1:8" s="2" customFormat="1" ht="40.5" customHeight="1" x14ac:dyDescent="0.25">
      <c r="A14" s="7" t="s">
        <v>82</v>
      </c>
      <c r="B14" s="22">
        <v>70133616033</v>
      </c>
      <c r="C14" s="5" t="s">
        <v>3</v>
      </c>
      <c r="D14" s="11" t="s">
        <v>37</v>
      </c>
      <c r="E14" s="11" t="s">
        <v>68</v>
      </c>
      <c r="F14" s="12">
        <v>35.4</v>
      </c>
      <c r="H14" s="28"/>
    </row>
    <row r="15" spans="1:8" s="2" customFormat="1" ht="40.5" customHeight="1" x14ac:dyDescent="0.25">
      <c r="A15" s="7" t="s">
        <v>84</v>
      </c>
      <c r="B15" s="22">
        <v>55802054231</v>
      </c>
      <c r="C15" s="5" t="s">
        <v>22</v>
      </c>
      <c r="D15" s="5" t="s">
        <v>46</v>
      </c>
      <c r="E15" s="11" t="s">
        <v>68</v>
      </c>
      <c r="F15" s="12">
        <v>141.94999999999999</v>
      </c>
      <c r="H15" s="28"/>
    </row>
    <row r="16" spans="1:8" s="2" customFormat="1" ht="48" customHeight="1" x14ac:dyDescent="0.25">
      <c r="A16" s="7" t="s">
        <v>95</v>
      </c>
      <c r="B16" s="10">
        <v>41317489366</v>
      </c>
      <c r="C16" s="5" t="s">
        <v>4</v>
      </c>
      <c r="D16" s="5" t="s">
        <v>48</v>
      </c>
      <c r="E16" s="11" t="s">
        <v>68</v>
      </c>
      <c r="F16" s="12">
        <f>5.58+2.78</f>
        <v>8.36</v>
      </c>
      <c r="H16" s="28"/>
    </row>
    <row r="17" spans="1:8" s="2" customFormat="1" ht="33.75" customHeight="1" x14ac:dyDescent="0.25">
      <c r="A17" s="14" t="s">
        <v>96</v>
      </c>
      <c r="B17" s="10">
        <v>63073332379</v>
      </c>
      <c r="C17" s="5" t="s">
        <v>3</v>
      </c>
      <c r="D17" s="5" t="s">
        <v>32</v>
      </c>
      <c r="E17" s="11" t="s">
        <v>68</v>
      </c>
      <c r="F17" s="12">
        <v>589.22</v>
      </c>
      <c r="H17" s="28"/>
    </row>
    <row r="18" spans="1:8" s="2" customFormat="1" ht="33.75" customHeight="1" x14ac:dyDescent="0.25">
      <c r="A18" s="14" t="s">
        <v>58</v>
      </c>
      <c r="B18" s="10">
        <v>14506572540</v>
      </c>
      <c r="C18" s="5" t="s">
        <v>3</v>
      </c>
      <c r="D18" s="5" t="s">
        <v>59</v>
      </c>
      <c r="E18" s="11" t="s">
        <v>68</v>
      </c>
      <c r="F18" s="12">
        <v>315.44</v>
      </c>
      <c r="H18" s="28"/>
    </row>
    <row r="19" spans="1:8" s="2" customFormat="1" ht="33.75" customHeight="1" x14ac:dyDescent="0.25">
      <c r="A19" s="14" t="s">
        <v>102</v>
      </c>
      <c r="B19" s="10">
        <v>98566402184</v>
      </c>
      <c r="C19" s="5" t="s">
        <v>22</v>
      </c>
      <c r="D19" s="5" t="s">
        <v>89</v>
      </c>
      <c r="E19" s="11" t="s">
        <v>68</v>
      </c>
      <c r="F19" s="12">
        <v>1475</v>
      </c>
      <c r="H19" s="28"/>
    </row>
    <row r="20" spans="1:8" s="2" customFormat="1" ht="33.75" customHeight="1" x14ac:dyDescent="0.25">
      <c r="A20" s="14" t="s">
        <v>103</v>
      </c>
      <c r="B20" s="10">
        <v>9396542693</v>
      </c>
      <c r="C20" s="5" t="s">
        <v>22</v>
      </c>
      <c r="D20" s="11" t="s">
        <v>26</v>
      </c>
      <c r="E20" s="11" t="s">
        <v>68</v>
      </c>
      <c r="F20" s="12">
        <f>113.83+38.9+234.99</f>
        <v>387.72</v>
      </c>
      <c r="H20" s="28"/>
    </row>
    <row r="21" spans="1:8" s="2" customFormat="1" ht="33.75" customHeight="1" x14ac:dyDescent="0.25">
      <c r="A21" s="14" t="s">
        <v>101</v>
      </c>
      <c r="B21" s="10" t="str" cm="1">
        <f t="array" ref="B21">IFERROR(INDEX(#REF!,SMALL(IF(#REF!=rngInvoice,ROW(#REF!)-ROW(#REF!)), ROW(12:12)), MATCH($B$6,#REF!, 0)),"")</f>
        <v/>
      </c>
      <c r="C21" s="5" t="str" cm="1">
        <f t="array" ref="C21">IFERROR(INDEX(#REF!,SMALL(IF(#REF!=rngInvoice,ROW(#REF!)-ROW(#REF!)), ROW(12:12)), MATCH($C$6,#REF!, 0)),"")</f>
        <v/>
      </c>
      <c r="D21" s="5" t="s">
        <v>99</v>
      </c>
      <c r="E21" s="11" t="s">
        <v>100</v>
      </c>
      <c r="F21" s="12">
        <v>28.24</v>
      </c>
      <c r="H21" s="28"/>
    </row>
    <row r="22" spans="1:8" s="2" customFormat="1" ht="33.950000000000003" customHeight="1" x14ac:dyDescent="0.25">
      <c r="A22" s="14" t="s">
        <v>6</v>
      </c>
      <c r="B22" s="10"/>
      <c r="C22" s="5"/>
      <c r="D22" s="5" t="s">
        <v>99</v>
      </c>
      <c r="E22" s="11" t="s">
        <v>100</v>
      </c>
      <c r="F22" s="12">
        <v>282.23</v>
      </c>
      <c r="H22" s="28"/>
    </row>
    <row r="23" spans="1:8" s="2" customFormat="1" ht="33.950000000000003" customHeight="1" x14ac:dyDescent="0.25">
      <c r="A23" s="14" t="s">
        <v>70</v>
      </c>
      <c r="B23" s="10"/>
      <c r="C23" s="5"/>
      <c r="D23" s="5" t="s">
        <v>99</v>
      </c>
      <c r="E23" s="11" t="s">
        <v>100</v>
      </c>
      <c r="F23" s="12">
        <v>5644.5</v>
      </c>
      <c r="H23" s="28"/>
    </row>
    <row r="24" spans="1:8" s="2" customFormat="1" ht="33.950000000000003" customHeight="1" x14ac:dyDescent="0.25">
      <c r="A24" s="14" t="s">
        <v>70</v>
      </c>
      <c r="B24" s="10" t="str">
        <f t="array" ref="B24">IFERROR(INDEX(#REF!,SMALL(IF(#REF!=rngInvoice,ROW(#REF!)-ROW(#REF!)), ROW(#REF!)), MATCH($B$6,#REF!, 0)),"")</f>
        <v/>
      </c>
      <c r="C24" s="5" t="str">
        <f t="array" ref="C24">IFERROR(INDEX(#REF!,SMALL(IF(#REF!=rngInvoice,ROW(#REF!)-ROW(#REF!)), ROW(#REF!)), MATCH($C$6,#REF!, 0)),"")</f>
        <v/>
      </c>
      <c r="D24" s="5" t="s">
        <v>74</v>
      </c>
      <c r="E24" s="11" t="s">
        <v>87</v>
      </c>
      <c r="F24" s="12">
        <v>118109.41</v>
      </c>
      <c r="H24" s="28"/>
    </row>
    <row r="25" spans="1:8" s="2" customFormat="1" ht="33.950000000000003" customHeight="1" x14ac:dyDescent="0.25">
      <c r="A25" s="14" t="s">
        <v>70</v>
      </c>
      <c r="B25" s="10" t="str">
        <f t="array" ref="B25">IFERROR(INDEX(#REF!,SMALL(IF(#REF!=rngInvoice,ROW(#REF!)-ROW(#REF!)), ROW(#REF!)), MATCH($B$6,#REF!, 0)),"")</f>
        <v/>
      </c>
      <c r="C25" s="5" t="str">
        <f t="array" ref="C25">IFERROR(INDEX(#REF!,SMALL(IF(#REF!=rngInvoice,ROW(#REF!)-ROW(#REF!)), ROW(#REF!)), MATCH($C$6,#REF!, 0)),"")</f>
        <v/>
      </c>
      <c r="D25" s="5" t="s">
        <v>78</v>
      </c>
      <c r="E25" s="11" t="s">
        <v>87</v>
      </c>
      <c r="F25" s="12">
        <v>19488.060000000001</v>
      </c>
      <c r="H25" s="28"/>
    </row>
    <row r="26" spans="1:8" s="2" customFormat="1" ht="33.950000000000003" customHeight="1" x14ac:dyDescent="0.25">
      <c r="A26" s="14" t="s">
        <v>70</v>
      </c>
      <c r="B26" s="10" t="str" cm="1">
        <f t="array" ref="B26">IFERROR(INDEX(#REF!,SMALL(IF(#REF!=rngInvoice,ROW(#REF!)-ROW(#REF!)), ROW(22:22)), MATCH($B$6,#REF!, 0)),"")</f>
        <v/>
      </c>
      <c r="C26" s="5" t="str" cm="1">
        <f t="array" ref="C26">IFERROR(INDEX(#REF!,SMALL(IF(#REF!=rngInvoice,ROW(#REF!)-ROW(#REF!)), ROW(22:22)), MATCH($C$6,#REF!, 0)),"")</f>
        <v/>
      </c>
      <c r="D26" s="11" t="s">
        <v>92</v>
      </c>
      <c r="E26" s="11" t="s">
        <v>93</v>
      </c>
      <c r="F26" s="12">
        <v>336</v>
      </c>
      <c r="H26" s="28"/>
    </row>
    <row r="27" spans="1:8" s="21" customFormat="1" ht="33.950000000000003" customHeight="1" x14ac:dyDescent="0.25">
      <c r="A27" s="17" t="s">
        <v>7</v>
      </c>
      <c r="B27" s="18"/>
      <c r="C27" s="19"/>
      <c r="D27" s="19"/>
      <c r="E27" s="19"/>
      <c r="F27" s="20">
        <f>SUM(F7:F26)</f>
        <v>147578.94</v>
      </c>
      <c r="H27" s="29"/>
    </row>
    <row r="31" spans="1:8" ht="33.950000000000003" customHeight="1" x14ac:dyDescent="0.25">
      <c r="F31" s="1"/>
      <c r="G31" s="27"/>
      <c r="H31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1:D13 A11:A15 C16 E7:E21 A17:C21 A22:E27">
    <cfRule type="expression" dxfId="66" priority="81">
      <formula>MOD(ROW(),2)=0</formula>
    </cfRule>
  </conditionalFormatting>
  <conditionalFormatting sqref="A9 D9">
    <cfRule type="expression" dxfId="65" priority="80">
      <formula>MOD(ROW(),2)=0</formula>
    </cfRule>
  </conditionalFormatting>
  <conditionalFormatting sqref="C14:C15">
    <cfRule type="expression" dxfId="64" priority="82">
      <formula>MOD(ROW(),2)=0</formula>
    </cfRule>
  </conditionalFormatting>
  <conditionalFormatting sqref="F7:F27">
    <cfRule type="expression" dxfId="63" priority="78">
      <formula>MOD(ROW(),2)=0</formula>
    </cfRule>
    <cfRule type="expression" dxfId="62" priority="79">
      <formula>MOD(ROW(),2)=1</formula>
    </cfRule>
  </conditionalFormatting>
  <conditionalFormatting sqref="D16">
    <cfRule type="expression" dxfId="61" priority="43">
      <formula>MOD(ROW(),2)=0</formula>
    </cfRule>
  </conditionalFormatting>
  <conditionalFormatting sqref="D14">
    <cfRule type="expression" dxfId="60" priority="30">
      <formula>MOD(ROW(),2)=0</formula>
    </cfRule>
  </conditionalFormatting>
  <conditionalFormatting sqref="A16">
    <cfRule type="expression" dxfId="59" priority="24">
      <formula>MOD(ROW(),2)=0</formula>
    </cfRule>
  </conditionalFormatting>
  <conditionalFormatting sqref="B16">
    <cfRule type="expression" dxfId="58" priority="23">
      <formula>MOD(ROW(),2)=0</formula>
    </cfRule>
  </conditionalFormatting>
  <conditionalFormatting sqref="D17:D20">
    <cfRule type="expression" dxfId="57" priority="22">
      <formula>MOD(ROW(),2)=0</formula>
    </cfRule>
  </conditionalFormatting>
  <conditionalFormatting sqref="A7">
    <cfRule type="expression" dxfId="56" priority="15">
      <formula>MOD(ROW(),2)=0</formula>
    </cfRule>
  </conditionalFormatting>
  <conditionalFormatting sqref="B7">
    <cfRule type="expression" dxfId="55" priority="14">
      <formula>MOD(ROW(),2)=0</formula>
    </cfRule>
  </conditionalFormatting>
  <conditionalFormatting sqref="C7">
    <cfRule type="expression" dxfId="54" priority="13">
      <formula>MOD(ROW(),2)=0</formula>
    </cfRule>
  </conditionalFormatting>
  <conditionalFormatting sqref="D7">
    <cfRule type="expression" dxfId="53" priority="12">
      <formula>MOD(ROW(),2)=0</formula>
    </cfRule>
  </conditionalFormatting>
  <conditionalFormatting sqref="A8">
    <cfRule type="expression" dxfId="52" priority="11">
      <formula>MOD(ROW(),2)=0</formula>
    </cfRule>
  </conditionalFormatting>
  <conditionalFormatting sqref="C8">
    <cfRule type="expression" dxfId="51" priority="10">
      <formula>MOD(ROW(),2)=0</formula>
    </cfRule>
  </conditionalFormatting>
  <conditionalFormatting sqref="D8">
    <cfRule type="expression" dxfId="50" priority="9">
      <formula>MOD(ROW(),2)=0</formula>
    </cfRule>
  </conditionalFormatting>
  <conditionalFormatting sqref="B9">
    <cfRule type="expression" dxfId="49" priority="8">
      <formula>MOD(ROW(),2)=0</formula>
    </cfRule>
  </conditionalFormatting>
  <conditionalFormatting sqref="C9">
    <cfRule type="expression" dxfId="48" priority="7">
      <formula>MOD(ROW(),2)=0</formula>
    </cfRule>
  </conditionalFormatting>
  <conditionalFormatting sqref="A10">
    <cfRule type="expression" dxfId="47" priority="6">
      <formula>MOD(ROW(),2)=0</formula>
    </cfRule>
  </conditionalFormatting>
  <conditionalFormatting sqref="B10">
    <cfRule type="expression" dxfId="46" priority="5">
      <formula>MOD(ROW(),2)=0</formula>
    </cfRule>
  </conditionalFormatting>
  <conditionalFormatting sqref="C10">
    <cfRule type="expression" dxfId="45" priority="4">
      <formula>MOD(ROW(),2)=0</formula>
    </cfRule>
  </conditionalFormatting>
  <conditionalFormatting sqref="D10">
    <cfRule type="expression" dxfId="44" priority="3">
      <formula>MOD(ROW(),2)=0</formula>
    </cfRule>
  </conditionalFormatting>
  <conditionalFormatting sqref="D15">
    <cfRule type="expression" dxfId="43" priority="2">
      <formula>MOD(ROW(),2)=0</formula>
    </cfRule>
  </conditionalFormatting>
  <conditionalFormatting sqref="D21">
    <cfRule type="expression" dxfId="42" priority="1">
      <formula>MOD(ROW(),2)=0</formula>
    </cfRule>
  </conditionalFormatting>
  <printOptions horizontalCentered="1"/>
  <pageMargins left="0.7" right="0.7" top="1" bottom="1" header="0.3" footer="0.3"/>
  <pageSetup paperSize="9" scale="58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27" priority="33">
      <formula>MOD(ROW(),2)=0</formula>
    </cfRule>
  </conditionalFormatting>
  <conditionalFormatting sqref="A19">
    <cfRule type="expression" dxfId="26" priority="32">
      <formula>MOD(ROW(),2)=0</formula>
    </cfRule>
  </conditionalFormatting>
  <conditionalFormatting sqref="A22:A25 C24:C25">
    <cfRule type="expression" dxfId="25" priority="24">
      <formula>MOD(ROW(),2)=0</formula>
    </cfRule>
  </conditionalFormatting>
  <conditionalFormatting sqref="A30:A31 C30:D31">
    <cfRule type="expression" dxfId="24" priority="2">
      <formula>MOD(ROW(),2)=0</formula>
    </cfRule>
  </conditionalFormatting>
  <conditionalFormatting sqref="A13:C13">
    <cfRule type="expression" dxfId="23" priority="12">
      <formula>MOD(ROW(),2)=0</formula>
    </cfRule>
  </conditionalFormatting>
  <conditionalFormatting sqref="A7:D12">
    <cfRule type="expression" dxfId="22" priority="15">
      <formula>MOD(ROW(),2)=0</formula>
    </cfRule>
  </conditionalFormatting>
  <conditionalFormatting sqref="B15:C17">
    <cfRule type="expression" dxfId="21" priority="7">
      <formula>MOD(ROW(),2)=0</formula>
    </cfRule>
  </conditionalFormatting>
  <conditionalFormatting sqref="C14:D14 A18:C18 C19:D19 A20:D21 A26:D28 A29:C29 A32:C32 A33:D37">
    <cfRule type="expression" dxfId="20" priority="39">
      <formula>MOD(ROW(),2)=0</formula>
    </cfRule>
  </conditionalFormatting>
  <conditionalFormatting sqref="C22:D23 D24:D25">
    <cfRule type="expression" dxfId="19" priority="28">
      <formula>MOD(ROW(),2)=0</formula>
    </cfRule>
  </conditionalFormatting>
  <conditionalFormatting sqref="D13">
    <cfRule type="expression" dxfId="18" priority="5">
      <formula>MOD(ROW(),2)=0</formula>
    </cfRule>
  </conditionalFormatting>
  <conditionalFormatting sqref="D15:D18">
    <cfRule type="expression" dxfId="17" priority="4">
      <formula>MOD(ROW(),2)=0</formula>
    </cfRule>
  </conditionalFormatting>
  <conditionalFormatting sqref="D29">
    <cfRule type="expression" dxfId="16" priority="6">
      <formula>MOD(ROW(),2)=0</formula>
    </cfRule>
  </conditionalFormatting>
  <conditionalFormatting sqref="D32">
    <cfRule type="expression" dxfId="15" priority="1">
      <formula>MOD(ROW(),2)=0</formula>
    </cfRule>
  </conditionalFormatting>
  <conditionalFormatting sqref="E7:E37">
    <cfRule type="expression" dxfId="14" priority="10">
      <formula>MOD(ROW(),2)=0</formula>
    </cfRule>
    <cfRule type="expression" dxfId="13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LIPANJ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2024-07-12T07:14:08Z</cp:lastPrinted>
  <dcterms:created xsi:type="dcterms:W3CDTF">2016-11-01T03:33:07Z</dcterms:created>
  <dcterms:modified xsi:type="dcterms:W3CDTF">2024-09-16T08:22:53Z</dcterms:modified>
</cp:coreProperties>
</file>