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13_ncr:1_{2C204F34-A03A-4C6C-8709-1E5DCD3428F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IJEČANJ " sheetId="1" state="hidden" r:id="rId1"/>
    <sheet name="RUJAN" sheetId="9" r:id="rId2"/>
    <sheet name="VELJAČA" sheetId="7" state="hidden" r:id="rId3"/>
  </sheets>
  <definedNames>
    <definedName name="Br_fakture" localSheetId="1">#REF!</definedName>
    <definedName name="Br_fakture" localSheetId="2">#REF!</definedName>
    <definedName name="Br_fakture">#REF!</definedName>
    <definedName name="NazivTvrtke" localSheetId="1">RUJAN!#REF!</definedName>
    <definedName name="NazivTvrtke" localSheetId="2">VELJAČA!#REF!</definedName>
    <definedName name="NazivTvrtke">'SIJEČANJ '!#REF!</definedName>
    <definedName name="PojedinostiOBrFakture">"PojedinostiOFakturi[Br fakture]"</definedName>
    <definedName name="rngInvoice" localSheetId="1">RUJAN!#REF!</definedName>
    <definedName name="rngInvoice" localSheetId="2">VELJAČA!#REF!</definedName>
    <definedName name="rngInvoice">'SIJEČANJ '!#REF!</definedName>
    <definedName name="TraženjeKupca" localSheetId="1">#REF!</definedName>
    <definedName name="TraženjeKupca" localSheetId="2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9" l="1" a="1"/>
  <c r="B32" i="9" s="1"/>
  <c r="C32" i="9" a="1"/>
  <c r="C32" i="9" s="1"/>
  <c r="F17" i="9"/>
  <c r="F23" i="9"/>
  <c r="B29" i="9" a="1"/>
  <c r="B29" i="9" s="1"/>
  <c r="C29" i="9" a="1"/>
  <c r="C29" i="9" s="1"/>
  <c r="B30" i="9" a="1"/>
  <c r="B30" i="9" s="1"/>
  <c r="C30" i="9" a="1"/>
  <c r="C30" i="9" s="1"/>
  <c r="B31" i="9" a="1"/>
  <c r="B31" i="9" s="1"/>
  <c r="C31" i="9" a="1"/>
  <c r="C31" i="9" s="1"/>
  <c r="B34" i="9" a="1"/>
  <c r="B34" i="9" s="1"/>
  <c r="C34" i="9" a="1"/>
  <c r="C34" i="9" s="1"/>
  <c r="B39" i="9" a="1"/>
  <c r="B39" i="9" s="1"/>
  <c r="C39" i="9" a="1"/>
  <c r="C39" i="9" s="1"/>
  <c r="B38" i="9" a="1"/>
  <c r="B38" i="9" s="1"/>
  <c r="C38" i="9" a="1"/>
  <c r="C38" i="9" s="1"/>
  <c r="B37" i="9" a="1"/>
  <c r="B37" i="9" s="1"/>
  <c r="C37" i="9" a="1"/>
  <c r="C37" i="9" s="1"/>
  <c r="F38" i="1" l="1"/>
  <c r="F40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<sst xmlns="http://schemas.openxmlformats.org/spreadsheetml/2006/main" count="279" uniqueCount="118">
  <si>
    <t>T: Telefonski broj: 031/705-028</t>
  </si>
  <si>
    <t>Siječanj 2024.g.</t>
  </si>
  <si>
    <t>Iznos</t>
  </si>
  <si>
    <t>ZAGREB</t>
  </si>
  <si>
    <t>OSIJEK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</si>
  <si>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</si>
  <si>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</si>
  <si>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</si>
  <si>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</si>
  <si>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</si>
  <si>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</si>
  <si>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</si>
  <si>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</si>
  <si>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Veljača 2024.g.</t>
  </si>
  <si>
    <t>Naziv ustanove: Tehnička škola Virovitica</t>
  </si>
  <si>
    <t>Adresa: Zbora narodne garde 29</t>
  </si>
  <si>
    <t>Poštanski broj i grad: 33000 Virovitica</t>
  </si>
  <si>
    <t xml:space="preserve"> Telefonski broj: 033/725-777</t>
  </si>
  <si>
    <t>Web-mjesto: https://www.ss-tehnicka-vt.skole.hr/</t>
  </si>
  <si>
    <t>ČAZMATRANST - PROMET D.O.O.</t>
  </si>
  <si>
    <t>ČAZMA</t>
  </si>
  <si>
    <t>DIM VIROVITICA</t>
  </si>
  <si>
    <t>VIROVITICA</t>
  </si>
  <si>
    <t xml:space="preserve">32319 - OSTALE USLUGE ZA KOMUNIKACIJU I PRIJEVOZ </t>
  </si>
  <si>
    <t>32329 - INSPEKCIJSKI NALAZI S.Š.</t>
  </si>
  <si>
    <t>ZANATPROMET-TRGOVINA D.O.O.</t>
  </si>
  <si>
    <t>32244 - OSTALI MATERIJAL I DIJELOVI ZA TEKUĆE I INVESTICIJSKO ODRŽAVANJE</t>
  </si>
  <si>
    <t xml:space="preserve">FINANCIJSKA AGENCIJA </t>
  </si>
  <si>
    <t>34312 - USLUGE PLATNOG PROMETA</t>
  </si>
  <si>
    <t>32342 - IZNOŠENJE I ODVOZ SMEĆA</t>
  </si>
  <si>
    <t>HEP - OPSKRBA D.O.O.</t>
  </si>
  <si>
    <t>FLORA VTC D.O.O.</t>
  </si>
  <si>
    <t>32231 - ELEKTRIČNA ENERGIJA</t>
  </si>
  <si>
    <t xml:space="preserve">HP D.D. HRVATSKA POŠTA </t>
  </si>
  <si>
    <t xml:space="preserve">VELIKA GORICA </t>
  </si>
  <si>
    <t>32313 - POŠTARINA</t>
  </si>
  <si>
    <t xml:space="preserve">HRVATSKI TELEKOM D.D. </t>
  </si>
  <si>
    <t>32311 - USLUGE TELEFONA</t>
  </si>
  <si>
    <t xml:space="preserve">JVP GRADA VIROVITICE </t>
  </si>
  <si>
    <t>KTC D.D. P-46 VIROVITICA</t>
  </si>
  <si>
    <t>32214 - MATERIJAL I SREDSTVA ZA ČIŠĆENJE I ODRŽAVANJE</t>
  </si>
  <si>
    <t xml:space="preserve">MOJ DOM </t>
  </si>
  <si>
    <t xml:space="preserve">POSLOVNA LITERATURA D.O.O. </t>
  </si>
  <si>
    <t>32339 - OSTALE USLUGE PROMIDŽBE I INFORMIRANJA</t>
  </si>
  <si>
    <t xml:space="preserve">TELEMACH HRVATSKA D.O.O. </t>
  </si>
  <si>
    <t xml:space="preserve">VIRKOM D.O.O. </t>
  </si>
  <si>
    <t>32341 - OPSKRBA VODOM</t>
  </si>
  <si>
    <t>HEP - PLIN D.O.O.</t>
  </si>
  <si>
    <t>32233 - PLIN</t>
  </si>
  <si>
    <t>ZDRAVSTVENA USTANOVA LJEKARNE GRGIĆ</t>
  </si>
  <si>
    <t>32221 - NASTAVNI MATERIJAL</t>
  </si>
  <si>
    <t xml:space="preserve">BRANA D.O.O. </t>
  </si>
  <si>
    <t>32224 - NAMIRNICE</t>
  </si>
  <si>
    <t>HAJAC PROMET OBRT ZA PRIJEVOZ I TRGOVINU</t>
  </si>
  <si>
    <t>MARTIN</t>
  </si>
  <si>
    <t>POSLOVNI EDUKATOR ZA SAVJETOVANJE D.O.O.</t>
  </si>
  <si>
    <t>KAŠTEL SUĆURAC</t>
  </si>
  <si>
    <t>32212 - LITERATURA</t>
  </si>
  <si>
    <t>LIBUSOFT CICOM D.O.O.</t>
  </si>
  <si>
    <t>32389 - OSTALE RAČUNALNE USLUGE</t>
  </si>
  <si>
    <t>DUBROVNIK SUN D.O.O.</t>
  </si>
  <si>
    <t>DUBROVNIK</t>
  </si>
  <si>
    <t>32113 - SMJEŠTAJ NA SLUŽBENOM PUTOVANJU</t>
  </si>
  <si>
    <t xml:space="preserve">32115 - PRIJEVOZ NA SLUŽBENOM PUTOVANJU </t>
  </si>
  <si>
    <t xml:space="preserve">Naziv ustanove: Tehnička škola Virovitica </t>
  </si>
  <si>
    <t xml:space="preserve">Poštanski broj i grad: 33000 Virovitica </t>
  </si>
  <si>
    <t xml:space="preserve">Naziv platitelja </t>
  </si>
  <si>
    <t>Tehnička škola Virovitica</t>
  </si>
  <si>
    <t xml:space="preserve">Virovitičko - podravska županija </t>
  </si>
  <si>
    <t>32121 - NAKNADE ZA PRIJEVOZ NA POSAO I S POLA</t>
  </si>
  <si>
    <t>GDPR</t>
  </si>
  <si>
    <t xml:space="preserve">32111 - DNEVNICE ZA SLUŽBENI PUT </t>
  </si>
  <si>
    <t>32955 - NOVČANA NAKNADA POSLODAVCA ZBOG NEZAPOŠLJAVANJA OSOBA S INVALIDITETOM</t>
  </si>
  <si>
    <t xml:space="preserve">MINISTARSTVO ZNANOSTI I OBRAZOVANJA </t>
  </si>
  <si>
    <t>31111 - PLAĆE ZA ZAPOSLENE</t>
  </si>
  <si>
    <t>31212 - NAGRADE</t>
  </si>
  <si>
    <t>31216 - REGRES ZA GODIŠNJI ODMOR</t>
  </si>
  <si>
    <t>31219 - OSTALI NENAVEDENI RASHODI ZA ZAPOSLENE</t>
  </si>
  <si>
    <t>31321 - DOPRINOSI ZA OBVEZNO ZDRAVSTVENO OSIGURANJE</t>
  </si>
  <si>
    <t>E-pošta:   ured@ss-tehnicka-vt.skole.hr</t>
  </si>
  <si>
    <t>E - pošta: ured@ss-tehnicka-vt.skole.hr</t>
  </si>
  <si>
    <t>Web-mjesto: http://www.ss-tehnicka-vt.skole.hr/</t>
  </si>
  <si>
    <t>TELEMACH HRVATSKA D.O.O.</t>
  </si>
  <si>
    <t>HRVATSKI TELEKOM D.D.</t>
  </si>
  <si>
    <t>VIRKOM D.O.O.</t>
  </si>
  <si>
    <t>VELIKA GORICA</t>
  </si>
  <si>
    <t>A1 HRVATSKA D.O.O.</t>
  </si>
  <si>
    <t>MINISTARSTVO ZNANOSTI I OBRAZOVANJA</t>
  </si>
  <si>
    <t>FINANCIJSKA AGENCIJA</t>
  </si>
  <si>
    <t>32955 - NOVČ.NAKNADA POSLODAVCA ZBOG NEZAPOŠLJAVANJA OSOBA S INVALIDITETOM</t>
  </si>
  <si>
    <t>DRŽAVNI PRORAČUN</t>
  </si>
  <si>
    <t>32999- OSTALI NESPOMENUTI RASHODI POSLOVANJA</t>
  </si>
  <si>
    <t xml:space="preserve">Tehnička škola Virovitica </t>
  </si>
  <si>
    <t xml:space="preserve">HRVATSKI ZAVOD ZA ZDRAVSTVENO OSIGURANJE </t>
  </si>
  <si>
    <t>MOJ DOM SALON PODNIH OBLOGA</t>
  </si>
  <si>
    <t xml:space="preserve">32999 - OSTALI NESPOMENUTI RASHODI POSLOVANJA </t>
  </si>
  <si>
    <t>ZNAMEN D.O.O.</t>
  </si>
  <si>
    <t>32211 - UREDSKI MATERIJAL</t>
  </si>
  <si>
    <t>DOM ZDRAVLJA VPŽ</t>
  </si>
  <si>
    <t>32369 - OSTALE ZDRAVSTVENE I VETERINARSKE USLUGE</t>
  </si>
  <si>
    <t>32349 - OSTALE KOMUNALNE USLUGE</t>
  </si>
  <si>
    <t>HP - HRVATSKA POŠTA D.D.</t>
  </si>
  <si>
    <t>NARODNE NOVINE D.D.</t>
  </si>
  <si>
    <t>32211 - PEDAGOŠKA DOKUMENTACIJA SŠ</t>
  </si>
  <si>
    <t>GRAD VIROVITICA</t>
  </si>
  <si>
    <t>32121 - PRIJEVOZ ZAPOSLENIKA</t>
  </si>
  <si>
    <t>32111 - DNEVNICE ZA SLUŽBENI PUT U ZEMLJI</t>
  </si>
  <si>
    <t>32115 - NAKNADE ZA PRIJEVOZ NA SLUŽBENOM PUTU U ZEMLJI</t>
  </si>
  <si>
    <t>KTC D.D. P-46</t>
  </si>
  <si>
    <t>32931 - REPREZENTACIJA</t>
  </si>
  <si>
    <t>ZANATPROMET - TRGOVINA D.O.O.</t>
  </si>
  <si>
    <t>ZAŠTITAINSPEKT D.O.O.</t>
  </si>
  <si>
    <t>32329 - INSPEKCIJSKI NALAZI SŠ</t>
  </si>
  <si>
    <t>ŠANTIĆ PROMET D.O.O.</t>
  </si>
  <si>
    <t>CABUNA</t>
  </si>
  <si>
    <t xml:space="preserve">32214 - MATERIJAL I SREDSTVA ZA ČIŠĆENJE I ODRŽAVANJE </t>
  </si>
  <si>
    <t>Rujan 2024.g.</t>
  </si>
  <si>
    <t>31215 - NAKNADE ZA BOLEST, INVALIDNOST I SMRTNI SLUČAJ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</si>
</sst>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0" xfId="7" applyFont="1" applyAlignment="1">
      <alignment horizontal="center" vertical="center" wrapText="1"/>
    </xf>
    <xf numFmtId="0" fontId="0" fillId="35" borderId="0" xfId="0" applyNumberForma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9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38" dataDxfId="87" totalsRowDxfId="86">
  <autoFilter ref="A6:F38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85" totalsRowDxfId="84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83" totalsRowDxfId="82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1" totalsRowDxfId="80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79" totalsRowDxfId="78"/>
    <tableColumn id="1" xr3:uid="{00000000-0010-0000-0000-000001000000}" name="Naziv platitelja " dataDxfId="77" totalsRowDxfId="76"/>
    <tableColumn id="11" xr3:uid="{00000000-0010-0000-0000-00000B000000}" name="Iznos" totalsRowFunction="count" dataDxfId="75" totalsRowDxfId="7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akturaProjekta4" displayName="FakturaProjekta4" ref="A6:F40" dataDxfId="73" totalsRowDxfId="72">
  <autoFilter ref="A6:F40" xr:uid="{00000000-0009-0000-0100-000003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100-000007000000}" name="Naziv primatelja" dataDxfId="71" totalsRowDxfId="70">
      <calculatedColumnFormula array="1">IFERROR(INDEX(#REF!,SMALL(IF(#REF!=rngInvoice,ROW(#REF!)-ROW(#REF!)), ROW(1:1)), MATCH($A$6,#REF!, 0)),"")</calculatedColumnFormula>
    </tableColumn>
    <tableColumn id="8" xr3:uid="{00000000-0010-0000-0100-000008000000}" name="OIB primatelja" dataDxfId="69" totalsRowDxfId="68" dataCellStyle="Normalno">
      <calculatedColumnFormula array="1">IFERROR(INDEX(#REF!,SMALL(IF(#REF!=rngInvoice,ROW(#REF!)-ROW(#REF!)), ROW(1:1)), MATCH($B$6,#REF!, 0)),"")</calculatedColumnFormula>
    </tableColumn>
    <tableColumn id="10" xr3:uid="{00000000-0010-0000-0100-00000A000000}" name="Sjedište primatelja" dataDxfId="67" totalsRowDxfId="66" dataCellStyle="Normalno">
      <calculatedColumnFormula array="1">IFERROR(INDEX(#REF!,SMALL(IF(#REF!=rngInvoice,ROW(#REF!)-ROW(#REF!)), ROW(1:1)), MATCH($C$6,#REF!, 0)),"")</calculatedColumnFormula>
    </tableColumn>
    <tableColumn id="3" xr3:uid="{00000000-0010-0000-0100-000003000000}" name="Vrsta rashoda i izdatka" dataDxfId="65" totalsRowDxfId="64"/>
    <tableColumn id="1" xr3:uid="{00000000-0010-0000-0100-000001000000}" name="Naziv platitelja " dataDxfId="63" totalsRowDxfId="62"/>
    <tableColumn id="11" xr3:uid="{00000000-0010-0000-0100-00000B000000}" name="Iznos" totalsRowFunction="count" dataDxfId="61" totalsRowDxfId="6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akturaProjekta2" displayName="FakturaProjekta2" ref="A6:E37" headerRowDxfId="59" dataDxfId="58" totalsRowDxfId="57" headerRowCellStyle="Naslov 3">
  <autoFilter ref="A6:E3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200-000007000000}" name="Naziv primatelja" dataDxfId="56" totalsRowDxfId="55"/>
    <tableColumn id="8" xr3:uid="{00000000-0010-0000-0200-000008000000}" name="OIB primatelja" dataDxfId="54" totalsRowDxfId="53" dataCellStyle="Normalno"/>
    <tableColumn id="10" xr3:uid="{00000000-0010-0000-0200-00000A000000}" name="Sjedište primatelja" dataDxfId="52" totalsRowDxfId="51" dataCellStyle="Normalno"/>
    <tableColumn id="3" xr3:uid="{00000000-0010-0000-0200-000003000000}" name="Vrsta rashoda i izdatka" dataDxfId="50" totalsRowDxfId="49"/>
    <tableColumn id="11" xr3:uid="{00000000-0010-0000-0200-00000B000000}" name="Iznos" totalsRowFunction="count" dataDxfId="48" totalsRowDxfId="4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8"/>
  <sheetViews>
    <sheetView showGridLines="0" topLeftCell="A28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5.85546875" style="8" customWidth="1"/>
    <col min="2" max="2" width="24.7109375" style="8" customWidth="1"/>
    <col min="3" max="3" width="31" style="8" customWidth="1"/>
    <col min="4" max="5" width="47.5703125" style="8" customWidth="1"/>
    <col min="6" max="6" width="21.42578125" style="8" customWidth="1"/>
    <col min="7" max="7" width="0.28515625" style="1" customWidth="1"/>
    <col min="8" max="8" width="11.28515625" style="27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14</v>
      </c>
      <c r="B1" s="36"/>
      <c r="C1" s="36"/>
      <c r="D1" s="36"/>
      <c r="E1" s="36"/>
      <c r="F1" s="36"/>
      <c r="G1" s="3"/>
    </row>
    <row r="2" spans="1:8" ht="37.5" customHeight="1" thickTop="1" x14ac:dyDescent="0.25">
      <c r="A2" s="37" t="s">
        <v>15</v>
      </c>
      <c r="B2" s="37"/>
      <c r="C2" s="23" t="s">
        <v>17</v>
      </c>
      <c r="D2" s="39" t="s">
        <v>18</v>
      </c>
      <c r="E2" s="39"/>
      <c r="F2" s="39"/>
      <c r="G2" s="4"/>
    </row>
    <row r="3" spans="1:8" ht="47.25" customHeight="1" x14ac:dyDescent="0.25">
      <c r="A3" s="38" t="s">
        <v>16</v>
      </c>
      <c r="B3" s="38"/>
      <c r="C3" s="30" t="s">
        <v>79</v>
      </c>
      <c r="D3" s="40"/>
      <c r="E3" s="40"/>
      <c r="F3" s="40"/>
      <c r="G3" s="4"/>
    </row>
    <row r="4" spans="1:8" ht="44.1" customHeight="1" x14ac:dyDescent="0.25">
      <c r="A4" s="13" t="s">
        <v>1</v>
      </c>
      <c r="B4" s="9"/>
      <c r="C4" s="9"/>
      <c r="D4" s="9"/>
      <c r="E4" s="9"/>
      <c r="F4" s="9"/>
    </row>
    <row r="5" spans="1:8" ht="44.1" customHeight="1" x14ac:dyDescent="0.25">
      <c r="A5" s="35" t="s">
        <v>12</v>
      </c>
      <c r="B5" s="35"/>
      <c r="C5" s="35"/>
      <c r="D5" s="35"/>
      <c r="E5" s="35"/>
      <c r="F5" s="35"/>
    </row>
    <row r="6" spans="1:8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66</v>
      </c>
      <c r="F6" s="6" t="s">
        <v>2</v>
      </c>
      <c r="H6" s="28"/>
    </row>
    <row r="7" spans="1:8" s="2" customFormat="1" ht="33.75" customHeight="1" x14ac:dyDescent="0.25">
      <c r="A7" s="7" t="s">
        <v>19</v>
      </c>
      <c r="B7" s="10">
        <v>96107776452</v>
      </c>
      <c r="C7" s="5" t="s">
        <v>20</v>
      </c>
      <c r="D7" s="11" t="s">
        <v>23</v>
      </c>
      <c r="E7" s="11" t="s">
        <v>67</v>
      </c>
      <c r="F7" s="12">
        <v>1200</v>
      </c>
      <c r="H7" s="28"/>
    </row>
    <row r="8" spans="1:8" s="2" customFormat="1" ht="33.75" customHeight="1" x14ac:dyDescent="0.25">
      <c r="A8" s="7" t="s">
        <v>21</v>
      </c>
      <c r="B8" s="10">
        <v>38577310772</v>
      </c>
      <c r="C8" s="5" t="s">
        <v>22</v>
      </c>
      <c r="D8" s="11" t="s">
        <v>24</v>
      </c>
      <c r="E8" s="11" t="s">
        <v>68</v>
      </c>
      <c r="F8" s="12">
        <v>98.2</v>
      </c>
      <c r="H8" s="28"/>
    </row>
    <row r="9" spans="1:8" s="2" customFormat="1" ht="50.25" customHeight="1" x14ac:dyDescent="0.25">
      <c r="A9" s="7" t="s">
        <v>25</v>
      </c>
      <c r="B9" s="10">
        <v>48092682308</v>
      </c>
      <c r="C9" s="5" t="s">
        <v>22</v>
      </c>
      <c r="D9" s="11" t="s">
        <v>26</v>
      </c>
      <c r="E9" s="11" t="s">
        <v>68</v>
      </c>
      <c r="F9" s="12">
        <v>918.69</v>
      </c>
      <c r="H9" s="28"/>
    </row>
    <row r="10" spans="1:8" s="2" customFormat="1" ht="33.75" customHeight="1" x14ac:dyDescent="0.25">
      <c r="A10" s="7" t="s">
        <v>27</v>
      </c>
      <c r="B10" s="10">
        <v>85821130368</v>
      </c>
      <c r="C10" s="5" t="s">
        <v>3</v>
      </c>
      <c r="D10" s="5" t="s">
        <v>28</v>
      </c>
      <c r="E10" s="11" t="s">
        <v>68</v>
      </c>
      <c r="F10" s="12">
        <v>17.84</v>
      </c>
      <c r="H10" s="28"/>
    </row>
    <row r="11" spans="1:8" s="2" customFormat="1" ht="33.75" customHeight="1" x14ac:dyDescent="0.25">
      <c r="A11" s="7" t="s">
        <v>31</v>
      </c>
      <c r="B11" s="10">
        <v>54521868069</v>
      </c>
      <c r="C11" s="5" t="s">
        <v>22</v>
      </c>
      <c r="D11" s="5" t="s">
        <v>29</v>
      </c>
      <c r="E11" s="11" t="s">
        <v>68</v>
      </c>
      <c r="F11" s="12">
        <v>55.74</v>
      </c>
      <c r="H11" s="28"/>
    </row>
    <row r="12" spans="1:8" s="2" customFormat="1" ht="37.5" customHeight="1" x14ac:dyDescent="0.25">
      <c r="A12" s="7" t="s">
        <v>30</v>
      </c>
      <c r="B12" s="26">
        <v>63073332379</v>
      </c>
      <c r="C12" s="5" t="s">
        <v>3</v>
      </c>
      <c r="D12" s="11" t="s">
        <v>32</v>
      </c>
      <c r="E12" s="11" t="s">
        <v>68</v>
      </c>
      <c r="F12" s="12">
        <v>1802.77</v>
      </c>
      <c r="H12" s="28"/>
    </row>
    <row r="13" spans="1:8" s="2" customFormat="1" ht="40.5" customHeight="1" x14ac:dyDescent="0.25">
      <c r="A13" s="7" t="s">
        <v>33</v>
      </c>
      <c r="B13" s="16">
        <v>87311810356</v>
      </c>
      <c r="C13" s="5" t="s">
        <v>34</v>
      </c>
      <c r="D13" s="11" t="s">
        <v>35</v>
      </c>
      <c r="E13" s="11" t="s">
        <v>68</v>
      </c>
      <c r="F13" s="12">
        <v>48.28</v>
      </c>
      <c r="H13" s="28"/>
    </row>
    <row r="14" spans="1:8" s="2" customFormat="1" ht="40.5" customHeight="1" x14ac:dyDescent="0.25">
      <c r="A14" s="7" t="s">
        <v>36</v>
      </c>
      <c r="B14" s="22">
        <v>81793146560</v>
      </c>
      <c r="C14" s="5" t="s">
        <v>3</v>
      </c>
      <c r="D14" s="11" t="s">
        <v>37</v>
      </c>
      <c r="E14" s="11" t="s">
        <v>68</v>
      </c>
      <c r="F14" s="12">
        <v>11.61</v>
      </c>
      <c r="H14" s="28"/>
    </row>
    <row r="15" spans="1:8" s="2" customFormat="1" ht="44.25" customHeight="1" x14ac:dyDescent="0.25">
      <c r="A15" s="7" t="s">
        <v>38</v>
      </c>
      <c r="B15" s="16">
        <v>72139518512</v>
      </c>
      <c r="C15" s="5" t="s">
        <v>22</v>
      </c>
      <c r="D15" s="5" t="s">
        <v>24</v>
      </c>
      <c r="E15" s="11" t="s">
        <v>68</v>
      </c>
      <c r="F15" s="12">
        <v>513.91</v>
      </c>
      <c r="H15" s="28"/>
    </row>
    <row r="16" spans="1:8" s="2" customFormat="1" ht="40.5" customHeight="1" x14ac:dyDescent="0.25">
      <c r="A16" s="7" t="s">
        <v>39</v>
      </c>
      <c r="B16" s="22">
        <v>95970838122</v>
      </c>
      <c r="C16" s="5" t="s">
        <v>22</v>
      </c>
      <c r="D16" s="11" t="s">
        <v>40</v>
      </c>
      <c r="E16" s="11" t="s">
        <v>68</v>
      </c>
      <c r="F16" s="12">
        <v>85.28</v>
      </c>
      <c r="H16" s="28"/>
    </row>
    <row r="17" spans="1:8" s="2" customFormat="1" ht="40.5" customHeight="1" x14ac:dyDescent="0.25">
      <c r="A17" s="7" t="s">
        <v>41</v>
      </c>
      <c r="B17" s="16">
        <v>60473318345</v>
      </c>
      <c r="C17" s="5" t="s">
        <v>22</v>
      </c>
      <c r="D17" s="11" t="s">
        <v>26</v>
      </c>
      <c r="E17" s="11" t="s">
        <v>68</v>
      </c>
      <c r="F17" s="12">
        <v>214.76</v>
      </c>
      <c r="H17" s="28"/>
    </row>
    <row r="18" spans="1:8" s="2" customFormat="1" ht="51.75" customHeight="1" x14ac:dyDescent="0.25">
      <c r="A18" s="7" t="s">
        <v>42</v>
      </c>
      <c r="B18" s="22">
        <v>80800318</v>
      </c>
      <c r="C18" s="5" t="s">
        <v>3</v>
      </c>
      <c r="D18" s="5" t="s">
        <v>43</v>
      </c>
      <c r="E18" s="11" t="s">
        <v>68</v>
      </c>
      <c r="F18" s="12">
        <v>162.77000000000001</v>
      </c>
      <c r="H18" s="28"/>
    </row>
    <row r="19" spans="1:8" s="2" customFormat="1" ht="40.5" customHeight="1" x14ac:dyDescent="0.25">
      <c r="A19" s="7" t="s">
        <v>44</v>
      </c>
      <c r="B19" s="16">
        <v>70133616033</v>
      </c>
      <c r="C19" s="5" t="s">
        <v>3</v>
      </c>
      <c r="D19" s="5" t="s">
        <v>37</v>
      </c>
      <c r="E19" s="11" t="s">
        <v>68</v>
      </c>
      <c r="F19" s="12">
        <v>31.86</v>
      </c>
      <c r="H19" s="28"/>
    </row>
    <row r="20" spans="1:8" s="2" customFormat="1" ht="40.5" customHeight="1" x14ac:dyDescent="0.25">
      <c r="A20" s="7" t="s">
        <v>45</v>
      </c>
      <c r="B20" s="22">
        <v>55802054231</v>
      </c>
      <c r="C20" s="5" t="s">
        <v>22</v>
      </c>
      <c r="D20" s="5" t="s">
        <v>46</v>
      </c>
      <c r="E20" s="11" t="s">
        <v>68</v>
      </c>
      <c r="F20" s="12">
        <v>169.94</v>
      </c>
      <c r="H20" s="28"/>
    </row>
    <row r="21" spans="1:8" s="2" customFormat="1" ht="40.5" customHeight="1" x14ac:dyDescent="0.25">
      <c r="A21" s="7" t="s">
        <v>47</v>
      </c>
      <c r="B21" s="16">
        <v>41317489366</v>
      </c>
      <c r="C21" s="5" t="s">
        <v>4</v>
      </c>
      <c r="D21" s="5" t="s">
        <v>48</v>
      </c>
      <c r="E21" s="11" t="s">
        <v>68</v>
      </c>
      <c r="F21" s="12">
        <v>11346.95</v>
      </c>
      <c r="H21" s="28"/>
    </row>
    <row r="22" spans="1:8" s="2" customFormat="1" ht="50.25" customHeight="1" x14ac:dyDescent="0.25">
      <c r="A22" s="14" t="s">
        <v>49</v>
      </c>
      <c r="B22" s="22">
        <v>3444881671</v>
      </c>
      <c r="C22" s="5" t="s">
        <v>22</v>
      </c>
      <c r="D22" s="5" t="s">
        <v>50</v>
      </c>
      <c r="E22" s="11" t="s">
        <v>68</v>
      </c>
      <c r="F22" s="12">
        <v>335.23</v>
      </c>
      <c r="H22" s="28"/>
    </row>
    <row r="23" spans="1:8" s="2" customFormat="1" ht="36.75" customHeight="1" x14ac:dyDescent="0.25">
      <c r="A23" s="7" t="s">
        <v>51</v>
      </c>
      <c r="B23" s="10">
        <v>84154988927</v>
      </c>
      <c r="C23" s="5" t="s">
        <v>22</v>
      </c>
      <c r="D23" s="11" t="s">
        <v>52</v>
      </c>
      <c r="E23" s="11" t="s">
        <v>68</v>
      </c>
      <c r="F23" s="12">
        <v>333.8</v>
      </c>
      <c r="H23" s="28"/>
    </row>
    <row r="24" spans="1:8" s="2" customFormat="1" ht="48" customHeight="1" x14ac:dyDescent="0.25">
      <c r="A24" s="14" t="s">
        <v>53</v>
      </c>
      <c r="B24" s="10">
        <v>16298058399</v>
      </c>
      <c r="C24" s="5" t="s">
        <v>54</v>
      </c>
      <c r="D24" s="11" t="s">
        <v>50</v>
      </c>
      <c r="E24" s="11" t="s">
        <v>68</v>
      </c>
      <c r="F24" s="12">
        <v>868.75</v>
      </c>
      <c r="H24" s="28"/>
    </row>
    <row r="25" spans="1:8" s="2" customFormat="1" ht="33.75" customHeight="1" x14ac:dyDescent="0.25">
      <c r="A25" s="14" t="s">
        <v>55</v>
      </c>
      <c r="B25" s="10">
        <v>45065170578</v>
      </c>
      <c r="C25" s="5" t="s">
        <v>56</v>
      </c>
      <c r="D25" s="11" t="s">
        <v>57</v>
      </c>
      <c r="E25" s="11" t="s">
        <v>68</v>
      </c>
      <c r="F25" s="12">
        <v>150</v>
      </c>
      <c r="H25" s="28"/>
    </row>
    <row r="26" spans="1:8" s="2" customFormat="1" ht="33.75" customHeight="1" x14ac:dyDescent="0.25">
      <c r="A26" s="7" t="s">
        <v>58</v>
      </c>
      <c r="B26" s="10">
        <v>14506572540</v>
      </c>
      <c r="C26" s="5" t="s">
        <v>3</v>
      </c>
      <c r="D26" s="11" t="s">
        <v>59</v>
      </c>
      <c r="E26" s="11" t="s">
        <v>68</v>
      </c>
      <c r="F26" s="12">
        <v>315.44</v>
      </c>
      <c r="H26" s="28"/>
    </row>
    <row r="27" spans="1:8" s="2" customFormat="1" ht="42.75" customHeight="1" x14ac:dyDescent="0.25">
      <c r="A27" s="7" t="s">
        <v>60</v>
      </c>
      <c r="B27" s="10">
        <v>60174672203</v>
      </c>
      <c r="C27" s="5" t="s">
        <v>61</v>
      </c>
      <c r="D27" s="11" t="s">
        <v>62</v>
      </c>
      <c r="E27" s="11" t="s">
        <v>68</v>
      </c>
      <c r="F27" s="12">
        <v>142</v>
      </c>
      <c r="H27" s="28"/>
    </row>
    <row r="28" spans="1:8" s="2" customFormat="1" ht="48.75" customHeight="1" x14ac:dyDescent="0.25">
      <c r="A28" s="7" t="s">
        <v>60</v>
      </c>
      <c r="B28" s="10">
        <v>60174672203</v>
      </c>
      <c r="C28" s="5" t="s">
        <v>61</v>
      </c>
      <c r="D28" s="11" t="s">
        <v>63</v>
      </c>
      <c r="E28" s="11" t="s">
        <v>68</v>
      </c>
      <c r="F28" s="12">
        <v>75</v>
      </c>
      <c r="H28" s="28"/>
    </row>
    <row r="29" spans="1:8" s="2" customFormat="1" ht="51.75" customHeight="1" x14ac:dyDescent="0.25">
      <c r="A29" s="7" t="s">
        <v>5</v>
      </c>
      <c r="B29" s="10"/>
      <c r="C29" s="5"/>
      <c r="D29" s="11" t="s">
        <v>69</v>
      </c>
      <c r="E29" s="11" t="s">
        <v>68</v>
      </c>
      <c r="F29" s="12">
        <v>2091.37</v>
      </c>
      <c r="H29" s="28"/>
    </row>
    <row r="30" spans="1:8" s="2" customFormat="1" ht="33.950000000000003" customHeight="1" x14ac:dyDescent="0.25">
      <c r="A30" s="7" t="s">
        <v>70</v>
      </c>
      <c r="B30" s="10"/>
      <c r="C30" s="5"/>
      <c r="D30" s="5" t="s">
        <v>71</v>
      </c>
      <c r="E30" s="11" t="s">
        <v>68</v>
      </c>
      <c r="F30" s="12">
        <v>352.05</v>
      </c>
      <c r="H30" s="28"/>
    </row>
    <row r="31" spans="1:8" s="2" customFormat="1" ht="33.950000000000003" customHeight="1" x14ac:dyDescent="0.25">
      <c r="A31" s="7" t="s">
        <v>70</v>
      </c>
      <c r="B31" s="10"/>
      <c r="C31" s="5"/>
      <c r="D31" s="11" t="s">
        <v>63</v>
      </c>
      <c r="E31" s="11" t="s">
        <v>68</v>
      </c>
      <c r="F31" s="12">
        <v>61.4</v>
      </c>
      <c r="H31" s="28"/>
    </row>
    <row r="32" spans="1:8" s="2" customFormat="1" ht="33.950000000000003" customHeight="1" x14ac:dyDescent="0.25">
      <c r="A32" s="7" t="s">
        <v>6</v>
      </c>
      <c r="B32" s="10"/>
      <c r="C32" s="5"/>
      <c r="D32" s="11" t="s">
        <v>72</v>
      </c>
      <c r="E32" s="11" t="s">
        <v>73</v>
      </c>
      <c r="F32" s="12">
        <v>280</v>
      </c>
      <c r="H32" s="28"/>
    </row>
    <row r="33" spans="1:8" s="2" customFormat="1" ht="40.5" customHeight="1" x14ac:dyDescent="0.25">
      <c r="A33" s="14" t="s">
        <v>70</v>
      </c>
      <c r="B33" s="10"/>
      <c r="C33" s="5"/>
      <c r="D33" s="11" t="s">
        <v>74</v>
      </c>
      <c r="E33" s="11" t="s">
        <v>73</v>
      </c>
      <c r="F33" s="12">
        <v>102758.44</v>
      </c>
      <c r="H33" s="28"/>
    </row>
    <row r="34" spans="1:8" s="2" customFormat="1" ht="33.950000000000003" customHeight="1" x14ac:dyDescent="0.25">
      <c r="A34" s="7" t="s">
        <v>70</v>
      </c>
      <c r="B34" s="10"/>
      <c r="C34" s="5"/>
      <c r="D34" s="11" t="s">
        <v>75</v>
      </c>
      <c r="E34" s="11" t="s">
        <v>73</v>
      </c>
      <c r="F34" s="12">
        <v>280</v>
      </c>
      <c r="H34" s="28"/>
    </row>
    <row r="35" spans="1:8" s="2" customFormat="1" ht="33.950000000000003" customHeight="1" x14ac:dyDescent="0.25">
      <c r="A35" s="7" t="s">
        <v>70</v>
      </c>
      <c r="B35" s="10"/>
      <c r="C35" s="5"/>
      <c r="D35" s="11" t="s">
        <v>76</v>
      </c>
      <c r="E35" s="11" t="s">
        <v>73</v>
      </c>
      <c r="F35" s="12">
        <v>300</v>
      </c>
      <c r="H35" s="28"/>
    </row>
    <row r="36" spans="1:8" s="2" customFormat="1" ht="33.950000000000003" customHeight="1" x14ac:dyDescent="0.25">
      <c r="A36" s="7" t="s">
        <v>70</v>
      </c>
      <c r="B36" s="10"/>
      <c r="C36" s="5"/>
      <c r="D36" s="11" t="s">
        <v>77</v>
      </c>
      <c r="E36" s="11" t="s">
        <v>73</v>
      </c>
      <c r="F36" s="12">
        <v>220.72</v>
      </c>
      <c r="H36" s="28"/>
    </row>
    <row r="37" spans="1:8" s="2" customFormat="1" ht="33.950000000000003" customHeight="1" x14ac:dyDescent="0.25">
      <c r="A37" s="7" t="s">
        <v>70</v>
      </c>
      <c r="B37" s="10"/>
      <c r="C37" s="5"/>
      <c r="D37" s="11" t="s">
        <v>78</v>
      </c>
      <c r="E37" s="11" t="s">
        <v>73</v>
      </c>
      <c r="F37" s="12">
        <v>16955.099999999999</v>
      </c>
      <c r="H37" s="28"/>
    </row>
    <row r="38" spans="1:8" s="21" customFormat="1" ht="33.950000000000003" customHeight="1" x14ac:dyDescent="0.25">
      <c r="A38" s="17" t="s">
        <v>7</v>
      </c>
      <c r="B38" s="18"/>
      <c r="C38" s="19"/>
      <c r="D38" s="19"/>
      <c r="E38" s="19"/>
      <c r="F38" s="20">
        <f>SUM(F7:F37)</f>
        <v>142197.9</v>
      </c>
      <c r="H38" s="29"/>
    </row>
  </sheetData>
  <sheetProtection selectLockedCells="1"/>
  <mergeCells count="6">
    <mergeCell ref="A5:F5"/>
    <mergeCell ref="A1:F1"/>
    <mergeCell ref="A2:B2"/>
    <mergeCell ref="A3:B3"/>
    <mergeCell ref="D2:F2"/>
    <mergeCell ref="D3:F3"/>
  </mergeCells>
  <phoneticPr fontId="2" type="noConversion"/>
  <conditionalFormatting sqref="A12:A22 C18 A38:E38">
    <cfRule type="expression" dxfId="46" priority="7">
      <formula>MOD(ROW(),2)=0</formula>
    </cfRule>
  </conditionalFormatting>
  <conditionalFormatting sqref="A7:E7 A8:D11 E8:E31">
    <cfRule type="expression" dxfId="45" priority="6">
      <formula>MOD(ROW(),2)=0</formula>
    </cfRule>
  </conditionalFormatting>
  <conditionalFormatting sqref="C12:D16 D18 C19:D22 A23:D24 A25:C26 C17 A27:D31 A32:E37">
    <cfRule type="expression" dxfId="44" priority="25">
      <formula>MOD(ROW(),2)=0</formula>
    </cfRule>
  </conditionalFormatting>
  <conditionalFormatting sqref="D25:D26">
    <cfRule type="expression" dxfId="43" priority="3">
      <formula>MOD(ROW(),2)=0</formula>
    </cfRule>
  </conditionalFormatting>
  <conditionalFormatting sqref="F7:F38">
    <cfRule type="expression" dxfId="42" priority="4">
      <formula>MOD(ROW(),2)=0</formula>
    </cfRule>
    <cfRule type="expression" dxfId="41" priority="5">
      <formula>MOD(ROW(),2)=1</formula>
    </cfRule>
  </conditionalFormatting>
  <conditionalFormatting sqref="D17">
    <cfRule type="expression" dxfId="4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H44"/>
  <sheetViews>
    <sheetView showGridLines="0" tabSelected="1" topLeftCell="A34" zoomScaleNormal="100" workbookViewId="0">
      <selection activeCell="F37" sqref="F37"/>
    </sheetView>
  </sheetViews>
  <sheetFormatPr defaultColWidth="9" defaultRowHeight="33.950000000000003" customHeight="1" x14ac:dyDescent="0.25"/>
  <cols>
    <col min="1" max="1" width="39.7109375" style="8" customWidth="1"/>
    <col min="2" max="2" width="24.7109375" style="8" customWidth="1"/>
    <col min="3" max="3" width="28.28515625" style="8" customWidth="1"/>
    <col min="4" max="4" width="56.7109375" style="8" customWidth="1"/>
    <col min="5" max="5" width="47.5703125" style="8" customWidth="1"/>
    <col min="6" max="6" width="21.42578125" style="8" customWidth="1"/>
    <col min="7" max="7" width="0.28515625" style="1" customWidth="1"/>
    <col min="8" max="8" width="11.28515625" style="27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14</v>
      </c>
      <c r="B1" s="36"/>
      <c r="C1" s="36"/>
      <c r="D1" s="36"/>
      <c r="E1" s="36"/>
      <c r="F1" s="36"/>
      <c r="G1" s="3"/>
    </row>
    <row r="2" spans="1:8" ht="37.5" customHeight="1" thickTop="1" x14ac:dyDescent="0.25">
      <c r="A2" s="37" t="s">
        <v>15</v>
      </c>
      <c r="B2" s="37"/>
      <c r="C2" s="33" t="s">
        <v>17</v>
      </c>
      <c r="D2" s="39" t="s">
        <v>18</v>
      </c>
      <c r="E2" s="39"/>
      <c r="F2" s="39"/>
      <c r="G2" s="4"/>
    </row>
    <row r="3" spans="1:8" ht="47.25" customHeight="1" x14ac:dyDescent="0.25">
      <c r="A3" s="38" t="s">
        <v>16</v>
      </c>
      <c r="B3" s="38"/>
      <c r="C3" s="34" t="s">
        <v>79</v>
      </c>
      <c r="D3" s="40"/>
      <c r="E3" s="40"/>
      <c r="F3" s="40"/>
      <c r="G3" s="4"/>
    </row>
    <row r="4" spans="1:8" ht="44.1" customHeight="1" x14ac:dyDescent="0.25">
      <c r="A4" s="32" t="s">
        <v>116</v>
      </c>
      <c r="B4" s="9"/>
      <c r="C4" s="9"/>
      <c r="D4" s="9"/>
      <c r="E4" s="9"/>
      <c r="F4" s="9"/>
    </row>
    <row r="5" spans="1:8" ht="44.1" customHeight="1" x14ac:dyDescent="0.25">
      <c r="A5" s="35" t="s">
        <v>12</v>
      </c>
      <c r="B5" s="35"/>
      <c r="C5" s="35"/>
      <c r="D5" s="35"/>
      <c r="E5" s="35"/>
      <c r="F5" s="35"/>
    </row>
    <row r="6" spans="1:8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66</v>
      </c>
      <c r="F6" s="6" t="s">
        <v>2</v>
      </c>
      <c r="H6" s="28"/>
    </row>
    <row r="7" spans="1:8" s="2" customFormat="1" ht="33.75" customHeight="1" x14ac:dyDescent="0.25">
      <c r="A7" s="7" t="s">
        <v>94</v>
      </c>
      <c r="B7" s="10">
        <v>60473318345</v>
      </c>
      <c r="C7" s="5" t="s">
        <v>22</v>
      </c>
      <c r="D7" s="11" t="s">
        <v>95</v>
      </c>
      <c r="E7" s="11" t="s">
        <v>68</v>
      </c>
      <c r="F7" s="12">
        <v>172.95</v>
      </c>
      <c r="H7" s="28"/>
    </row>
    <row r="8" spans="1:8" s="2" customFormat="1" ht="33.75" customHeight="1" x14ac:dyDescent="0.25">
      <c r="A8" s="7" t="s">
        <v>96</v>
      </c>
      <c r="B8" s="22">
        <v>46756708256</v>
      </c>
      <c r="C8" s="5" t="s">
        <v>3</v>
      </c>
      <c r="D8" s="5" t="s">
        <v>97</v>
      </c>
      <c r="E8" s="11" t="s">
        <v>68</v>
      </c>
      <c r="F8" s="12">
        <v>157.5</v>
      </c>
      <c r="H8" s="28"/>
    </row>
    <row r="9" spans="1:8" s="2" customFormat="1" ht="34.5" customHeight="1" x14ac:dyDescent="0.25">
      <c r="A9" s="7" t="s">
        <v>98</v>
      </c>
      <c r="B9" s="10">
        <v>2929760936</v>
      </c>
      <c r="C9" s="5" t="s">
        <v>22</v>
      </c>
      <c r="D9" s="11" t="s">
        <v>99</v>
      </c>
      <c r="E9" s="11" t="s">
        <v>68</v>
      </c>
      <c r="F9" s="12">
        <v>40</v>
      </c>
      <c r="H9" s="28"/>
    </row>
    <row r="10" spans="1:8" s="2" customFormat="1" ht="33.75" customHeight="1" x14ac:dyDescent="0.25">
      <c r="A10" s="7" t="s">
        <v>84</v>
      </c>
      <c r="B10" s="10">
        <v>55802054231</v>
      </c>
      <c r="C10" s="5" t="s">
        <v>22</v>
      </c>
      <c r="D10" s="5" t="s">
        <v>100</v>
      </c>
      <c r="E10" s="11" t="s">
        <v>68</v>
      </c>
      <c r="F10" s="12">
        <v>113.63</v>
      </c>
      <c r="H10" s="28"/>
    </row>
    <row r="11" spans="1:8" s="2" customFormat="1" ht="40.5" customHeight="1" x14ac:dyDescent="0.25">
      <c r="A11" s="7" t="s">
        <v>101</v>
      </c>
      <c r="B11" s="16">
        <v>87311810356</v>
      </c>
      <c r="C11" s="5" t="s">
        <v>85</v>
      </c>
      <c r="D11" s="11" t="s">
        <v>35</v>
      </c>
      <c r="E11" s="11" t="s">
        <v>68</v>
      </c>
      <c r="F11" s="12">
        <v>6.3</v>
      </c>
      <c r="H11" s="28"/>
    </row>
    <row r="12" spans="1:8" s="2" customFormat="1" ht="40.5" customHeight="1" x14ac:dyDescent="0.25">
      <c r="A12" s="7" t="s">
        <v>83</v>
      </c>
      <c r="B12" s="16">
        <v>81793146560</v>
      </c>
      <c r="C12" s="5" t="s">
        <v>3</v>
      </c>
      <c r="D12" s="11" t="s">
        <v>37</v>
      </c>
      <c r="E12" s="11" t="s">
        <v>68</v>
      </c>
      <c r="F12" s="12">
        <v>11.63</v>
      </c>
      <c r="H12" s="28"/>
    </row>
    <row r="13" spans="1:8" s="2" customFormat="1" ht="44.25" customHeight="1" x14ac:dyDescent="0.25">
      <c r="A13" s="7" t="s">
        <v>82</v>
      </c>
      <c r="B13" s="16">
        <v>70133616033</v>
      </c>
      <c r="C13" s="5" t="s">
        <v>3</v>
      </c>
      <c r="D13" s="11" t="s">
        <v>37</v>
      </c>
      <c r="E13" s="11" t="s">
        <v>68</v>
      </c>
      <c r="F13" s="12">
        <v>35.4</v>
      </c>
      <c r="H13" s="28"/>
    </row>
    <row r="14" spans="1:8" s="2" customFormat="1" ht="40.5" customHeight="1" x14ac:dyDescent="0.25">
      <c r="A14" s="7" t="s">
        <v>86</v>
      </c>
      <c r="B14" s="22">
        <v>29524210204</v>
      </c>
      <c r="C14" s="5" t="s">
        <v>3</v>
      </c>
      <c r="D14" s="11" t="s">
        <v>37</v>
      </c>
      <c r="E14" s="11" t="s">
        <v>68</v>
      </c>
      <c r="F14" s="12">
        <v>68.510000000000005</v>
      </c>
      <c r="H14" s="28"/>
    </row>
    <row r="15" spans="1:8" s="2" customFormat="1" ht="40.5" customHeight="1" x14ac:dyDescent="0.25">
      <c r="A15" s="7" t="s">
        <v>88</v>
      </c>
      <c r="B15" s="22">
        <v>85821130368</v>
      </c>
      <c r="C15" s="5" t="s">
        <v>3</v>
      </c>
      <c r="D15" s="5" t="s">
        <v>28</v>
      </c>
      <c r="E15" s="11" t="s">
        <v>68</v>
      </c>
      <c r="F15" s="12">
        <v>3.16</v>
      </c>
      <c r="H15" s="28"/>
    </row>
    <row r="16" spans="1:8" s="2" customFormat="1" ht="48" customHeight="1" x14ac:dyDescent="0.25">
      <c r="A16" s="7" t="s">
        <v>31</v>
      </c>
      <c r="B16" s="10">
        <v>54521868069</v>
      </c>
      <c r="C16" s="5" t="s">
        <v>22</v>
      </c>
      <c r="D16" s="5" t="s">
        <v>29</v>
      </c>
      <c r="E16" s="11" t="s">
        <v>68</v>
      </c>
      <c r="F16" s="12">
        <v>65.349999999999994</v>
      </c>
      <c r="H16" s="28"/>
    </row>
    <row r="17" spans="1:8" s="2" customFormat="1" ht="33.75" customHeight="1" x14ac:dyDescent="0.25">
      <c r="A17" s="14" t="s">
        <v>47</v>
      </c>
      <c r="B17" s="10">
        <v>41317489366</v>
      </c>
      <c r="C17" s="5" t="s">
        <v>4</v>
      </c>
      <c r="D17" s="5" t="s">
        <v>48</v>
      </c>
      <c r="E17" s="11" t="s">
        <v>68</v>
      </c>
      <c r="F17" s="12">
        <f>5.58+2.78</f>
        <v>8.36</v>
      </c>
      <c r="H17" s="28"/>
    </row>
    <row r="18" spans="1:8" s="2" customFormat="1" ht="33.75" customHeight="1" x14ac:dyDescent="0.25">
      <c r="A18" s="14" t="s">
        <v>102</v>
      </c>
      <c r="B18" s="10">
        <v>64546066176</v>
      </c>
      <c r="C18" s="5" t="s">
        <v>3</v>
      </c>
      <c r="D18" s="5" t="s">
        <v>97</v>
      </c>
      <c r="E18" s="11" t="s">
        <v>68</v>
      </c>
      <c r="F18" s="12">
        <v>148.06</v>
      </c>
      <c r="H18" s="28"/>
    </row>
    <row r="19" spans="1:8" s="2" customFormat="1" ht="33.75" customHeight="1" x14ac:dyDescent="0.25">
      <c r="A19" s="14" t="s">
        <v>102</v>
      </c>
      <c r="B19" s="10">
        <v>64546066176</v>
      </c>
      <c r="C19" s="5" t="s">
        <v>3</v>
      </c>
      <c r="D19" s="5" t="s">
        <v>103</v>
      </c>
      <c r="E19" s="11" t="s">
        <v>68</v>
      </c>
      <c r="F19" s="12">
        <v>39.83</v>
      </c>
      <c r="H19" s="28"/>
    </row>
    <row r="20" spans="1:8" s="2" customFormat="1" ht="33.75" customHeight="1" x14ac:dyDescent="0.25">
      <c r="A20" s="14" t="s">
        <v>104</v>
      </c>
      <c r="B20" s="10">
        <v>89075064271</v>
      </c>
      <c r="C20" s="5" t="s">
        <v>22</v>
      </c>
      <c r="D20" s="5" t="s">
        <v>100</v>
      </c>
      <c r="E20" s="11" t="s">
        <v>68</v>
      </c>
      <c r="F20" s="12">
        <v>896.5</v>
      </c>
      <c r="H20" s="28"/>
    </row>
    <row r="21" spans="1:8" s="2" customFormat="1" ht="33.75" customHeight="1" x14ac:dyDescent="0.25">
      <c r="A21" s="14" t="s">
        <v>108</v>
      </c>
      <c r="B21" s="10">
        <v>95970838122</v>
      </c>
      <c r="C21" s="5" t="s">
        <v>22</v>
      </c>
      <c r="D21" s="5" t="s">
        <v>109</v>
      </c>
      <c r="E21" s="11" t="s">
        <v>68</v>
      </c>
      <c r="F21" s="12">
        <v>11.57</v>
      </c>
      <c r="H21" s="28"/>
    </row>
    <row r="22" spans="1:8" s="2" customFormat="1" ht="33.75" customHeight="1" x14ac:dyDescent="0.25">
      <c r="A22" s="14" t="s">
        <v>108</v>
      </c>
      <c r="B22" s="10">
        <v>95970838122</v>
      </c>
      <c r="C22" s="5" t="s">
        <v>22</v>
      </c>
      <c r="D22" s="5" t="s">
        <v>95</v>
      </c>
      <c r="E22" s="11" t="s">
        <v>68</v>
      </c>
      <c r="F22" s="12">
        <v>52.83</v>
      </c>
      <c r="H22" s="28"/>
    </row>
    <row r="23" spans="1:8" s="2" customFormat="1" ht="33.75" customHeight="1" x14ac:dyDescent="0.25">
      <c r="A23" s="14" t="s">
        <v>110</v>
      </c>
      <c r="B23" s="10">
        <v>48092682308</v>
      </c>
      <c r="C23" s="5" t="s">
        <v>22</v>
      </c>
      <c r="D23" s="11" t="s">
        <v>26</v>
      </c>
      <c r="E23" s="11" t="s">
        <v>68</v>
      </c>
      <c r="F23" s="12">
        <f>24.25+474.01+116.59+101.26</f>
        <v>716.11</v>
      </c>
      <c r="H23" s="28"/>
    </row>
    <row r="24" spans="1:8" s="2" customFormat="1" ht="33.75" customHeight="1" x14ac:dyDescent="0.25">
      <c r="A24" s="14" t="s">
        <v>111</v>
      </c>
      <c r="B24" s="10">
        <v>80505982825</v>
      </c>
      <c r="C24" s="5" t="s">
        <v>22</v>
      </c>
      <c r="D24" s="5" t="s">
        <v>112</v>
      </c>
      <c r="E24" s="11" t="s">
        <v>68</v>
      </c>
      <c r="F24" s="12">
        <v>1725</v>
      </c>
      <c r="H24" s="28"/>
    </row>
    <row r="25" spans="1:8" s="2" customFormat="1" ht="33.75" customHeight="1" x14ac:dyDescent="0.25">
      <c r="A25" s="14" t="s">
        <v>113</v>
      </c>
      <c r="B25" s="10">
        <v>26398991713</v>
      </c>
      <c r="C25" s="5" t="s">
        <v>114</v>
      </c>
      <c r="D25" s="11" t="s">
        <v>26</v>
      </c>
      <c r="E25" s="11" t="s">
        <v>68</v>
      </c>
      <c r="F25" s="12">
        <v>57.2</v>
      </c>
      <c r="H25" s="28"/>
    </row>
    <row r="26" spans="1:8" s="2" customFormat="1" ht="33.75" customHeight="1" x14ac:dyDescent="0.25">
      <c r="A26" s="14" t="s">
        <v>58</v>
      </c>
      <c r="B26" s="10">
        <v>14506572540</v>
      </c>
      <c r="C26" s="5" t="s">
        <v>3</v>
      </c>
      <c r="D26" s="5" t="s">
        <v>59</v>
      </c>
      <c r="E26" s="11" t="s">
        <v>68</v>
      </c>
      <c r="F26" s="12">
        <v>315.44</v>
      </c>
      <c r="H26" s="28"/>
    </row>
    <row r="27" spans="1:8" s="2" customFormat="1" ht="33.75" customHeight="1" x14ac:dyDescent="0.25">
      <c r="A27" s="14" t="s">
        <v>108</v>
      </c>
      <c r="B27" s="10">
        <v>95970838122</v>
      </c>
      <c r="C27" s="5" t="s">
        <v>22</v>
      </c>
      <c r="D27" s="5" t="s">
        <v>115</v>
      </c>
      <c r="E27" s="11" t="s">
        <v>68</v>
      </c>
      <c r="F27" s="12">
        <v>116.36</v>
      </c>
      <c r="H27" s="28"/>
    </row>
    <row r="28" spans="1:8" s="2" customFormat="1" ht="33.75" customHeight="1" x14ac:dyDescent="0.25">
      <c r="A28" s="14" t="s">
        <v>30</v>
      </c>
      <c r="B28" s="10">
        <v>63073332379</v>
      </c>
      <c r="C28" s="5" t="s">
        <v>3</v>
      </c>
      <c r="D28" s="5" t="s">
        <v>32</v>
      </c>
      <c r="E28" s="11" t="s">
        <v>68</v>
      </c>
      <c r="F28" s="12">
        <v>653.44000000000005</v>
      </c>
      <c r="H28" s="28"/>
    </row>
    <row r="29" spans="1:8" s="2" customFormat="1" ht="33.75" customHeight="1" x14ac:dyDescent="0.25">
      <c r="A29" s="14" t="s">
        <v>70</v>
      </c>
      <c r="B29" s="10" t="str" cm="1">
        <f t="array" ref="B29">IFERROR(INDEX(#REF!,SMALL(IF(#REF!=rngInvoice,ROW(#REF!)-ROW(#REF!)), ROW(16:16)), MATCH($B$6,#REF!, 0)),"")</f>
        <v/>
      </c>
      <c r="C29" s="5" t="str" cm="1">
        <f t="array" ref="C29">IFERROR(INDEX(#REF!,SMALL(IF(#REF!=rngInvoice,ROW(#REF!)-ROW(#REF!)), ROW(16:16)), MATCH($C$6,#REF!, 0)),"")</f>
        <v/>
      </c>
      <c r="D29" s="5" t="s">
        <v>105</v>
      </c>
      <c r="E29" s="11" t="s">
        <v>68</v>
      </c>
      <c r="F29" s="12">
        <v>1698.51</v>
      </c>
      <c r="H29" s="28"/>
    </row>
    <row r="30" spans="1:8" s="2" customFormat="1" ht="33.75" customHeight="1" x14ac:dyDescent="0.25">
      <c r="A30" s="14" t="s">
        <v>70</v>
      </c>
      <c r="B30" s="10" t="str" cm="1">
        <f t="array" ref="B30">IFERROR(INDEX(#REF!,SMALL(IF(#REF!=rngInvoice,ROW(#REF!)-ROW(#REF!)), ROW(16:16)), MATCH($B$6,#REF!, 0)),"")</f>
        <v/>
      </c>
      <c r="C30" s="5" t="str" cm="1">
        <f t="array" ref="C30">IFERROR(INDEX(#REF!,SMALL(IF(#REF!=rngInvoice,ROW(#REF!)-ROW(#REF!)), ROW(16:16)), MATCH($C$6,#REF!, 0)),"")</f>
        <v/>
      </c>
      <c r="D30" s="5" t="s">
        <v>106</v>
      </c>
      <c r="E30" s="11" t="s">
        <v>68</v>
      </c>
      <c r="F30" s="12">
        <v>240</v>
      </c>
      <c r="H30" s="28"/>
    </row>
    <row r="31" spans="1:8" s="2" customFormat="1" ht="33.75" customHeight="1" x14ac:dyDescent="0.25">
      <c r="A31" s="14" t="s">
        <v>70</v>
      </c>
      <c r="B31" s="10" t="str" cm="1">
        <f t="array" ref="B31">IFERROR(INDEX(#REF!,SMALL(IF(#REF!=rngInvoice,ROW(#REF!)-ROW(#REF!)), ROW(14:14)), MATCH($B$6,#REF!, 0)),"")</f>
        <v/>
      </c>
      <c r="C31" s="5" t="str" cm="1">
        <f t="array" ref="C31">IFERROR(INDEX(#REF!,SMALL(IF(#REF!=rngInvoice,ROW(#REF!)-ROW(#REF!)), ROW(14:14)), MATCH($C$6,#REF!, 0)),"")</f>
        <v/>
      </c>
      <c r="D31" s="5" t="s">
        <v>107</v>
      </c>
      <c r="E31" s="11" t="s">
        <v>68</v>
      </c>
      <c r="F31" s="12">
        <v>46.03</v>
      </c>
      <c r="H31" s="28"/>
    </row>
    <row r="32" spans="1:8" s="2" customFormat="1" ht="33.75" customHeight="1" x14ac:dyDescent="0.25">
      <c r="A32" s="14" t="s">
        <v>70</v>
      </c>
      <c r="B32" s="10" t="str" cm="1">
        <f t="array" ref="B32">IFERROR(INDEX(#REF!,SMALL(IF(#REF!=rngInvoice,ROW(#REF!)-ROW(#REF!)), ROW(26:26)), MATCH($B$6,#REF!, 0)),"")</f>
        <v/>
      </c>
      <c r="C32" s="5" t="str" cm="1">
        <f t="array" ref="C32">IFERROR(INDEX(#REF!,SMALL(IF(#REF!=rngInvoice,ROW(#REF!)-ROW(#REF!)), ROW(26:26)), MATCH($C$6,#REF!, 0)),"")</f>
        <v/>
      </c>
      <c r="D32" s="5" t="s">
        <v>117</v>
      </c>
      <c r="E32" s="11" t="s">
        <v>87</v>
      </c>
      <c r="F32" s="12">
        <v>441.44</v>
      </c>
      <c r="H32" s="28"/>
    </row>
    <row r="33" spans="1:8" s="2" customFormat="1" ht="33.75" customHeight="1" x14ac:dyDescent="0.25">
      <c r="A33" s="14" t="s">
        <v>70</v>
      </c>
      <c r="B33" s="10"/>
      <c r="C33" s="5"/>
      <c r="D33" s="11" t="s">
        <v>75</v>
      </c>
      <c r="E33" s="11" t="s">
        <v>87</v>
      </c>
      <c r="F33" s="12">
        <v>280</v>
      </c>
      <c r="H33" s="28"/>
    </row>
    <row r="34" spans="1:8" s="2" customFormat="1" ht="33.75" customHeight="1" x14ac:dyDescent="0.25">
      <c r="A34" s="14" t="s">
        <v>93</v>
      </c>
      <c r="B34" s="10" t="str" cm="1">
        <f t="array" ref="B34">IFERROR(INDEX(#REF!,SMALL(IF(#REF!=rngInvoice,ROW(#REF!)-ROW(#REF!)), ROW(12:12)), MATCH($B$6,#REF!, 0)),"")</f>
        <v/>
      </c>
      <c r="C34" s="5" t="str" cm="1">
        <f t="array" ref="C34">IFERROR(INDEX(#REF!,SMALL(IF(#REF!=rngInvoice,ROW(#REF!)-ROW(#REF!)), ROW(12:12)), MATCH($C$6,#REF!, 0)),"")</f>
        <v/>
      </c>
      <c r="D34" s="5" t="s">
        <v>91</v>
      </c>
      <c r="E34" s="11" t="s">
        <v>92</v>
      </c>
      <c r="F34" s="12">
        <v>39.049999999999997</v>
      </c>
      <c r="H34" s="28"/>
    </row>
    <row r="35" spans="1:8" s="2" customFormat="1" ht="33.950000000000003" customHeight="1" x14ac:dyDescent="0.25">
      <c r="A35" s="14" t="s">
        <v>6</v>
      </c>
      <c r="B35" s="10"/>
      <c r="C35" s="5"/>
      <c r="D35" s="5" t="s">
        <v>91</v>
      </c>
      <c r="E35" s="11" t="s">
        <v>92</v>
      </c>
      <c r="F35" s="12">
        <v>390.51</v>
      </c>
      <c r="H35" s="28"/>
    </row>
    <row r="36" spans="1:8" s="2" customFormat="1" ht="33.950000000000003" customHeight="1" x14ac:dyDescent="0.25">
      <c r="A36" s="14" t="s">
        <v>70</v>
      </c>
      <c r="B36" s="10"/>
      <c r="C36" s="5"/>
      <c r="D36" s="5" t="s">
        <v>91</v>
      </c>
      <c r="E36" s="11" t="s">
        <v>92</v>
      </c>
      <c r="F36" s="12">
        <v>7809.94</v>
      </c>
      <c r="H36" s="28"/>
    </row>
    <row r="37" spans="1:8" s="2" customFormat="1" ht="33.950000000000003" customHeight="1" x14ac:dyDescent="0.25">
      <c r="A37" s="14" t="s">
        <v>70</v>
      </c>
      <c r="B37" s="10" t="str">
        <f t="array" ref="B37">IFERROR(INDEX(#REF!,SMALL(IF(#REF!=rngInvoice,ROW(#REF!)-ROW(#REF!)), ROW(#REF!)), MATCH($B$6,#REF!, 0)),"")</f>
        <v/>
      </c>
      <c r="C37" s="5" t="str">
        <f t="array" ref="C37">IFERROR(INDEX(#REF!,SMALL(IF(#REF!=rngInvoice,ROW(#REF!)-ROW(#REF!)), ROW(#REF!)), MATCH($C$6,#REF!, 0)),"")</f>
        <v/>
      </c>
      <c r="D37" s="5" t="s">
        <v>74</v>
      </c>
      <c r="E37" s="11" t="s">
        <v>87</v>
      </c>
      <c r="F37" s="12">
        <v>120087.3</v>
      </c>
      <c r="H37" s="28"/>
    </row>
    <row r="38" spans="1:8" s="2" customFormat="1" ht="33.950000000000003" customHeight="1" x14ac:dyDescent="0.25">
      <c r="A38" s="14" t="s">
        <v>70</v>
      </c>
      <c r="B38" s="10" t="str">
        <f t="array" ref="B38">IFERROR(INDEX(#REF!,SMALL(IF(#REF!=rngInvoice,ROW(#REF!)-ROW(#REF!)), ROW(#REF!)), MATCH($B$6,#REF!, 0)),"")</f>
        <v/>
      </c>
      <c r="C38" s="5" t="str">
        <f t="array" ref="C38">IFERROR(INDEX(#REF!,SMALL(IF(#REF!=rngInvoice,ROW(#REF!)-ROW(#REF!)), ROW(#REF!)), MATCH($C$6,#REF!, 0)),"")</f>
        <v/>
      </c>
      <c r="D38" s="5" t="s">
        <v>78</v>
      </c>
      <c r="E38" s="11" t="s">
        <v>87</v>
      </c>
      <c r="F38" s="12">
        <v>19814.41</v>
      </c>
      <c r="H38" s="28"/>
    </row>
    <row r="39" spans="1:8" s="2" customFormat="1" ht="33.950000000000003" customHeight="1" x14ac:dyDescent="0.25">
      <c r="A39" s="14" t="s">
        <v>70</v>
      </c>
      <c r="B39" s="10" t="str" cm="1">
        <f t="array" ref="B39">IFERROR(INDEX(#REF!,SMALL(IF(#REF!=rngInvoice,ROW(#REF!)-ROW(#REF!)), ROW(35:35)), MATCH($B$6,#REF!, 0)),"")</f>
        <v/>
      </c>
      <c r="C39" s="5" t="str" cm="1">
        <f t="array" ref="C39">IFERROR(INDEX(#REF!,SMALL(IF(#REF!=rngInvoice,ROW(#REF!)-ROW(#REF!)), ROW(35:35)), MATCH($C$6,#REF!, 0)),"")</f>
        <v/>
      </c>
      <c r="D39" s="11" t="s">
        <v>89</v>
      </c>
      <c r="E39" s="11" t="s">
        <v>90</v>
      </c>
      <c r="F39" s="12">
        <v>336</v>
      </c>
      <c r="H39" s="28"/>
    </row>
    <row r="40" spans="1:8" s="21" customFormat="1" ht="33.950000000000003" customHeight="1" x14ac:dyDescent="0.25">
      <c r="A40" s="17" t="s">
        <v>7</v>
      </c>
      <c r="B40" s="18"/>
      <c r="C40" s="19"/>
      <c r="D40" s="19"/>
      <c r="E40" s="19"/>
      <c r="F40" s="20">
        <f>SUM(F7:F39)</f>
        <v>156598.32</v>
      </c>
      <c r="H40" s="29"/>
    </row>
    <row r="44" spans="1:8" ht="33.950000000000003" customHeight="1" x14ac:dyDescent="0.25">
      <c r="F44" s="1"/>
      <c r="G44" s="27"/>
      <c r="H44" s="1"/>
    </row>
  </sheetData>
  <sheetProtection selectLockedCells="1"/>
  <mergeCells count="6">
    <mergeCell ref="A5:F5"/>
    <mergeCell ref="A1:F1"/>
    <mergeCell ref="A2:B2"/>
    <mergeCell ref="D2:F2"/>
    <mergeCell ref="A3:B3"/>
    <mergeCell ref="D3:F3"/>
  </mergeCells>
  <conditionalFormatting sqref="A11:A15 C16 A35:E40 C11:D13 E7:E34 A17:C34 D17:D28">
    <cfRule type="expression" dxfId="39" priority="83">
      <formula>MOD(ROW(),2)=0</formula>
    </cfRule>
  </conditionalFormatting>
  <conditionalFormatting sqref="A9 D9">
    <cfRule type="expression" dxfId="38" priority="82">
      <formula>MOD(ROW(),2)=0</formula>
    </cfRule>
  </conditionalFormatting>
  <conditionalFormatting sqref="C14:C15">
    <cfRule type="expression" dxfId="37" priority="84">
      <formula>MOD(ROW(),2)=0</formula>
    </cfRule>
  </conditionalFormatting>
  <conditionalFormatting sqref="F7:F40">
    <cfRule type="expression" dxfId="36" priority="80">
      <formula>MOD(ROW(),2)=0</formula>
    </cfRule>
    <cfRule type="expression" dxfId="35" priority="81">
      <formula>MOD(ROW(),2)=1</formula>
    </cfRule>
  </conditionalFormatting>
  <conditionalFormatting sqref="D16">
    <cfRule type="expression" dxfId="34" priority="45">
      <formula>MOD(ROW(),2)=0</formula>
    </cfRule>
  </conditionalFormatting>
  <conditionalFormatting sqref="A16">
    <cfRule type="expression" dxfId="33" priority="26">
      <formula>MOD(ROW(),2)=0</formula>
    </cfRule>
  </conditionalFormatting>
  <conditionalFormatting sqref="B16">
    <cfRule type="expression" dxfId="32" priority="25">
      <formula>MOD(ROW(),2)=0</formula>
    </cfRule>
  </conditionalFormatting>
  <conditionalFormatting sqref="D29:D33">
    <cfRule type="expression" dxfId="31" priority="24">
      <formula>MOD(ROW(),2)=0</formula>
    </cfRule>
  </conditionalFormatting>
  <conditionalFormatting sqref="A7">
    <cfRule type="expression" dxfId="30" priority="17">
      <formula>MOD(ROW(),2)=0</formula>
    </cfRule>
  </conditionalFormatting>
  <conditionalFormatting sqref="B7">
    <cfRule type="expression" dxfId="29" priority="16">
      <formula>MOD(ROW(),2)=0</formula>
    </cfRule>
  </conditionalFormatting>
  <conditionalFormatting sqref="C7">
    <cfRule type="expression" dxfId="28" priority="15">
      <formula>MOD(ROW(),2)=0</formula>
    </cfRule>
  </conditionalFormatting>
  <conditionalFormatting sqref="D7">
    <cfRule type="expression" dxfId="27" priority="14">
      <formula>MOD(ROW(),2)=0</formula>
    </cfRule>
  </conditionalFormatting>
  <conditionalFormatting sqref="A8">
    <cfRule type="expression" dxfId="26" priority="13">
      <formula>MOD(ROW(),2)=0</formula>
    </cfRule>
  </conditionalFormatting>
  <conditionalFormatting sqref="C8">
    <cfRule type="expression" dxfId="25" priority="12">
      <formula>MOD(ROW(),2)=0</formula>
    </cfRule>
  </conditionalFormatting>
  <conditionalFormatting sqref="D8">
    <cfRule type="expression" dxfId="24" priority="11">
      <formula>MOD(ROW(),2)=0</formula>
    </cfRule>
  </conditionalFormatting>
  <conditionalFormatting sqref="B9">
    <cfRule type="expression" dxfId="23" priority="10">
      <formula>MOD(ROW(),2)=0</formula>
    </cfRule>
  </conditionalFormatting>
  <conditionalFormatting sqref="C9">
    <cfRule type="expression" dxfId="22" priority="9">
      <formula>MOD(ROW(),2)=0</formula>
    </cfRule>
  </conditionalFormatting>
  <conditionalFormatting sqref="A10">
    <cfRule type="expression" dxfId="21" priority="8">
      <formula>MOD(ROW(),2)=0</formula>
    </cfRule>
  </conditionalFormatting>
  <conditionalFormatting sqref="B10">
    <cfRule type="expression" dxfId="20" priority="7">
      <formula>MOD(ROW(),2)=0</formula>
    </cfRule>
  </conditionalFormatting>
  <conditionalFormatting sqref="C10">
    <cfRule type="expression" dxfId="19" priority="6">
      <formula>MOD(ROW(),2)=0</formula>
    </cfRule>
  </conditionalFormatting>
  <conditionalFormatting sqref="D10">
    <cfRule type="expression" dxfId="18" priority="5">
      <formula>MOD(ROW(),2)=0</formula>
    </cfRule>
  </conditionalFormatting>
  <conditionalFormatting sqref="D15">
    <cfRule type="expression" dxfId="17" priority="4">
      <formula>MOD(ROW(),2)=0</formula>
    </cfRule>
  </conditionalFormatting>
  <conditionalFormatting sqref="D34">
    <cfRule type="expression" dxfId="16" priority="3">
      <formula>MOD(ROW(),2)=0</formula>
    </cfRule>
  </conditionalFormatting>
  <conditionalFormatting sqref="D14">
    <cfRule type="expression" dxfId="15" priority="2">
      <formula>MOD(ROW(),2)=0</formula>
    </cfRule>
  </conditionalFormatting>
  <printOptions horizontalCentered="1"/>
  <pageMargins left="0.7" right="0.7" top="1" bottom="1" header="0.3" footer="0.3"/>
  <pageSetup paperSize="9" scale="58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F37"/>
  <sheetViews>
    <sheetView showGridLines="0" zoomScaleNormal="100" workbookViewId="0">
      <selection activeCell="B25" sqref="B2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6" t="s">
        <v>64</v>
      </c>
      <c r="B1" s="36"/>
      <c r="C1" s="36"/>
      <c r="D1" s="36"/>
      <c r="E1" s="36"/>
      <c r="F1" s="3"/>
    </row>
    <row r="2" spans="1:6" ht="24" customHeight="1" thickTop="1" x14ac:dyDescent="0.25">
      <c r="A2" s="37" t="s">
        <v>15</v>
      </c>
      <c r="B2" s="37"/>
      <c r="C2" s="23" t="s">
        <v>0</v>
      </c>
      <c r="D2" s="39" t="s">
        <v>81</v>
      </c>
      <c r="E2" s="39"/>
      <c r="F2" s="4"/>
    </row>
    <row r="3" spans="1:6" ht="49.5" customHeight="1" x14ac:dyDescent="0.25">
      <c r="A3" s="38" t="s">
        <v>65</v>
      </c>
      <c r="B3" s="38"/>
      <c r="C3" s="24" t="s">
        <v>80</v>
      </c>
      <c r="D3" s="40"/>
      <c r="E3" s="40"/>
      <c r="F3" s="4"/>
    </row>
    <row r="4" spans="1:6" ht="44.1" customHeight="1" x14ac:dyDescent="0.25">
      <c r="A4" s="25" t="s">
        <v>13</v>
      </c>
      <c r="B4" s="9"/>
      <c r="C4" s="9"/>
      <c r="D4" s="9"/>
      <c r="E4" s="9"/>
    </row>
    <row r="5" spans="1:6" ht="44.1" customHeight="1" x14ac:dyDescent="0.25">
      <c r="A5" s="35" t="s">
        <v>12</v>
      </c>
      <c r="B5" s="35"/>
      <c r="C5" s="35"/>
      <c r="D5" s="35"/>
      <c r="E5" s="35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2</v>
      </c>
    </row>
    <row r="7" spans="1:6" s="2" customFormat="1" ht="33.75" customHeight="1" x14ac:dyDescent="0.25">
      <c r="A7" s="7"/>
      <c r="B7" s="10"/>
      <c r="C7" s="5"/>
      <c r="D7" s="5"/>
      <c r="E7" s="12"/>
    </row>
    <row r="8" spans="1:6" s="2" customFormat="1" ht="24.75" customHeight="1" x14ac:dyDescent="0.25">
      <c r="A8" s="7"/>
      <c r="B8" s="10"/>
      <c r="C8" s="5"/>
      <c r="D8" s="11"/>
      <c r="E8" s="12"/>
    </row>
    <row r="9" spans="1:6" s="2" customFormat="1" ht="24.75" customHeight="1" x14ac:dyDescent="0.25">
      <c r="A9" s="7"/>
      <c r="B9" s="10"/>
      <c r="C9" s="5"/>
      <c r="D9" s="11"/>
      <c r="E9" s="12"/>
    </row>
    <row r="10" spans="1:6" s="2" customFormat="1" ht="24.75" customHeight="1" x14ac:dyDescent="0.25">
      <c r="A10" s="7"/>
      <c r="B10" s="10"/>
      <c r="C10" s="5"/>
      <c r="D10" s="11"/>
      <c r="E10" s="12"/>
    </row>
    <row r="11" spans="1:6" s="2" customFormat="1" ht="24.75" customHeight="1" x14ac:dyDescent="0.25">
      <c r="A11" s="7"/>
      <c r="B11" s="10"/>
      <c r="C11" s="5"/>
      <c r="D11" s="5"/>
      <c r="E11" s="12"/>
    </row>
    <row r="12" spans="1:6" s="2" customFormat="1" ht="31.5" customHeight="1" x14ac:dyDescent="0.25">
      <c r="A12" s="7"/>
      <c r="B12" s="10"/>
      <c r="C12" s="5"/>
      <c r="D12" s="5"/>
      <c r="E12" s="12"/>
    </row>
    <row r="13" spans="1:6" s="2" customFormat="1" ht="30.75" customHeight="1" x14ac:dyDescent="0.25">
      <c r="A13" s="7"/>
      <c r="B13" s="10"/>
      <c r="C13" s="5"/>
      <c r="D13" s="11"/>
      <c r="E13" s="12"/>
    </row>
    <row r="14" spans="1:6" s="2" customFormat="1" ht="37.5" customHeight="1" x14ac:dyDescent="0.25">
      <c r="A14" s="7"/>
      <c r="B14" s="15"/>
      <c r="C14" s="5"/>
      <c r="D14" s="11"/>
      <c r="E14" s="12"/>
    </row>
    <row r="15" spans="1:6" s="2" customFormat="1" ht="33.75" customHeight="1" x14ac:dyDescent="0.25">
      <c r="A15" s="7"/>
      <c r="B15" s="10"/>
      <c r="C15" s="5"/>
      <c r="D15" s="11"/>
      <c r="E15" s="12"/>
    </row>
    <row r="16" spans="1:6" s="2" customFormat="1" ht="33.950000000000003" customHeight="1" x14ac:dyDescent="0.25">
      <c r="A16" s="7"/>
      <c r="B16" s="10"/>
      <c r="C16" s="5"/>
      <c r="D16" s="11"/>
      <c r="E16" s="12"/>
    </row>
    <row r="17" spans="1:5" s="2" customFormat="1" ht="33.950000000000003" customHeight="1" x14ac:dyDescent="0.25">
      <c r="A17" s="7"/>
      <c r="B17" s="10"/>
      <c r="C17" s="5"/>
      <c r="D17" s="11"/>
      <c r="E17" s="12"/>
    </row>
    <row r="18" spans="1:5" s="2" customFormat="1" ht="33.950000000000003" customHeight="1" x14ac:dyDescent="0.25">
      <c r="A18" s="7"/>
      <c r="B18" s="10"/>
      <c r="C18" s="5"/>
      <c r="D18" s="11"/>
      <c r="E18" s="12"/>
    </row>
    <row r="19" spans="1:5" s="2" customFormat="1" ht="33.950000000000003" customHeight="1" x14ac:dyDescent="0.25">
      <c r="A19" s="7"/>
      <c r="B19" s="16"/>
      <c r="C19" s="5"/>
      <c r="D19" s="5"/>
      <c r="E19" s="12"/>
    </row>
    <row r="20" spans="1:5" s="2" customFormat="1" ht="33.950000000000003" customHeight="1" x14ac:dyDescent="0.25">
      <c r="A20" s="7"/>
      <c r="B20" s="10"/>
      <c r="C20" s="5"/>
      <c r="D20" s="11"/>
      <c r="E20" s="12"/>
    </row>
    <row r="21" spans="1:5" s="2" customFormat="1" ht="33.950000000000003" customHeight="1" x14ac:dyDescent="0.25">
      <c r="A21" s="14"/>
      <c r="B21" s="10"/>
      <c r="C21" s="5"/>
      <c r="D21" s="11"/>
      <c r="E21" s="12"/>
    </row>
    <row r="22" spans="1:5" s="2" customFormat="1" ht="33.950000000000003" customHeight="1" x14ac:dyDescent="0.25">
      <c r="A22" s="7"/>
      <c r="B22" s="16"/>
      <c r="C22" s="5"/>
      <c r="D22" s="5"/>
      <c r="E22" s="12"/>
    </row>
    <row r="23" spans="1:5" s="2" customFormat="1" ht="33.950000000000003" customHeight="1" x14ac:dyDescent="0.25">
      <c r="A23" s="7"/>
      <c r="B23" s="16"/>
      <c r="C23" s="5"/>
      <c r="D23" s="11"/>
      <c r="E23" s="12"/>
    </row>
    <row r="24" spans="1:5" s="2" customFormat="1" ht="33.950000000000003" customHeight="1" x14ac:dyDescent="0.25">
      <c r="A24" s="7"/>
      <c r="B24" s="22"/>
      <c r="C24" s="5"/>
      <c r="D24" s="5"/>
      <c r="E24" s="12"/>
    </row>
    <row r="25" spans="1:5" s="2" customFormat="1" ht="33.950000000000003" customHeight="1" x14ac:dyDescent="0.25">
      <c r="A25" s="7"/>
      <c r="B25" s="31"/>
      <c r="C25" s="5"/>
      <c r="D25" s="5"/>
      <c r="E25" s="12"/>
    </row>
    <row r="26" spans="1:5" s="2" customFormat="1" ht="33.950000000000003" customHeight="1" x14ac:dyDescent="0.25">
      <c r="A26" s="7"/>
      <c r="B26" s="10"/>
      <c r="C26" s="5"/>
      <c r="D26" s="11"/>
      <c r="E26" s="12"/>
    </row>
    <row r="27" spans="1:5" s="2" customFormat="1" ht="33.950000000000003" customHeight="1" x14ac:dyDescent="0.25">
      <c r="A27" s="7"/>
      <c r="B27" s="10"/>
      <c r="C27" s="5"/>
      <c r="D27" s="11"/>
      <c r="E27" s="12"/>
    </row>
    <row r="28" spans="1:5" s="2" customFormat="1" ht="33.950000000000003" customHeight="1" x14ac:dyDescent="0.25">
      <c r="A28" s="7"/>
      <c r="B28" s="10"/>
      <c r="C28" s="5"/>
      <c r="D28" s="11"/>
      <c r="E28" s="12"/>
    </row>
    <row r="29" spans="1:5" s="2" customFormat="1" ht="33.950000000000003" customHeight="1" x14ac:dyDescent="0.25">
      <c r="A29" s="7"/>
      <c r="B29" s="10"/>
      <c r="C29" s="5"/>
      <c r="D29" s="11"/>
      <c r="E29" s="12"/>
    </row>
    <row r="30" spans="1:5" s="2" customFormat="1" ht="33.950000000000003" customHeight="1" x14ac:dyDescent="0.25">
      <c r="A30" s="7"/>
      <c r="B30" s="22"/>
      <c r="C30" s="5"/>
      <c r="D30" s="5"/>
      <c r="E30" s="12"/>
    </row>
    <row r="31" spans="1:5" s="2" customFormat="1" ht="33.950000000000003" customHeight="1" x14ac:dyDescent="0.25">
      <c r="A31" s="7"/>
      <c r="B31" s="31"/>
      <c r="C31" s="5"/>
      <c r="D31" s="11"/>
      <c r="E31" s="12"/>
    </row>
    <row r="32" spans="1:5" s="2" customFormat="1" ht="33.950000000000003" customHeight="1" x14ac:dyDescent="0.25">
      <c r="A32" s="14"/>
      <c r="B32" s="10"/>
      <c r="C32" s="5"/>
      <c r="D32" s="5"/>
      <c r="E32" s="12"/>
    </row>
    <row r="33" spans="1:5" s="2" customFormat="1" ht="33.950000000000003" customHeight="1" x14ac:dyDescent="0.25">
      <c r="A33" s="7"/>
      <c r="B33" s="10"/>
      <c r="C33" s="5"/>
      <c r="D33" s="5"/>
      <c r="E33" s="12"/>
    </row>
    <row r="34" spans="1:5" s="2" customFormat="1" ht="44.25" customHeight="1" x14ac:dyDescent="0.25">
      <c r="A34" s="14"/>
      <c r="B34" s="10"/>
      <c r="C34" s="5"/>
      <c r="D34" s="11"/>
      <c r="E34" s="12"/>
    </row>
    <row r="35" spans="1:5" s="2" customFormat="1" ht="33.950000000000003" customHeight="1" x14ac:dyDescent="0.25">
      <c r="A35" s="7"/>
      <c r="B35" s="10"/>
      <c r="C35" s="5"/>
      <c r="D35" s="5"/>
      <c r="E35" s="12"/>
    </row>
    <row r="36" spans="1:5" s="2" customFormat="1" ht="33.950000000000003" customHeight="1" x14ac:dyDescent="0.25">
      <c r="A36" s="7"/>
      <c r="B36" s="10"/>
      <c r="C36" s="5"/>
      <c r="D36" s="11"/>
      <c r="E36" s="12"/>
    </row>
    <row r="37" spans="1:5" s="2" customFormat="1" ht="33.950000000000003" customHeight="1" x14ac:dyDescent="0.25">
      <c r="A37" s="7"/>
      <c r="B37" s="10"/>
      <c r="C37" s="5"/>
      <c r="D37" s="11"/>
      <c r="E37" s="1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4:A17">
    <cfRule type="expression" dxfId="14" priority="33">
      <formula>MOD(ROW(),2)=0</formula>
    </cfRule>
  </conditionalFormatting>
  <conditionalFormatting sqref="A19">
    <cfRule type="expression" dxfId="13" priority="32">
      <formula>MOD(ROW(),2)=0</formula>
    </cfRule>
  </conditionalFormatting>
  <conditionalFormatting sqref="A22:A25 C24:C25">
    <cfRule type="expression" dxfId="12" priority="24">
      <formula>MOD(ROW(),2)=0</formula>
    </cfRule>
  </conditionalFormatting>
  <conditionalFormatting sqref="A30:A31 C30:D31">
    <cfRule type="expression" dxfId="11" priority="2">
      <formula>MOD(ROW(),2)=0</formula>
    </cfRule>
  </conditionalFormatting>
  <conditionalFormatting sqref="A13:C13">
    <cfRule type="expression" dxfId="10" priority="12">
      <formula>MOD(ROW(),2)=0</formula>
    </cfRule>
  </conditionalFormatting>
  <conditionalFormatting sqref="A7:D12">
    <cfRule type="expression" dxfId="9" priority="15">
      <formula>MOD(ROW(),2)=0</formula>
    </cfRule>
  </conditionalFormatting>
  <conditionalFormatting sqref="B15:C17">
    <cfRule type="expression" dxfId="8" priority="7">
      <formula>MOD(ROW(),2)=0</formula>
    </cfRule>
  </conditionalFormatting>
  <conditionalFormatting sqref="C14:D14 A18:C18 C19:D19 A20:D21 A26:D28 A29:C29 A32:C32 A33:D37">
    <cfRule type="expression" dxfId="7" priority="39">
      <formula>MOD(ROW(),2)=0</formula>
    </cfRule>
  </conditionalFormatting>
  <conditionalFormatting sqref="C22:D23 D24:D25">
    <cfRule type="expression" dxfId="6" priority="28">
      <formula>MOD(ROW(),2)=0</formula>
    </cfRule>
  </conditionalFormatting>
  <conditionalFormatting sqref="D13">
    <cfRule type="expression" dxfId="5" priority="5">
      <formula>MOD(ROW(),2)=0</formula>
    </cfRule>
  </conditionalFormatting>
  <conditionalFormatting sqref="D15:D18">
    <cfRule type="expression" dxfId="4" priority="4">
      <formula>MOD(ROW(),2)=0</formula>
    </cfRule>
  </conditionalFormatting>
  <conditionalFormatting sqref="D29">
    <cfRule type="expression" dxfId="3" priority="6">
      <formula>MOD(ROW(),2)=0</formula>
    </cfRule>
  </conditionalFormatting>
  <conditionalFormatting sqref="D32">
    <cfRule type="expression" dxfId="2" priority="1">
      <formula>MOD(ROW(),2)=0</formula>
    </cfRule>
  </conditionalFormatting>
  <conditionalFormatting sqref="E7:E37">
    <cfRule type="expression" dxfId="1" priority="10">
      <formula>MOD(ROW(),2)=0</formula>
    </cfRule>
    <cfRule type="expression" dxfId="0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RUJAN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</cp:lastModifiedBy>
  <cp:lastPrinted>2024-07-12T07:14:08Z</cp:lastPrinted>
  <dcterms:created xsi:type="dcterms:W3CDTF">2016-11-01T03:33:07Z</dcterms:created>
  <dcterms:modified xsi:type="dcterms:W3CDTF">2024-10-10T09:39:05Z</dcterms:modified>
</cp:coreProperties>
</file>