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orisnik\Desktop\PLAN- 2020\II REBALANS\"/>
    </mc:Choice>
  </mc:AlternateContent>
  <bookViews>
    <workbookView xWindow="0" yWindow="0" windowWidth="28800" windowHeight="13620"/>
  </bookViews>
  <sheets>
    <sheet name="Tehnička škola Vtc-2.reb.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F61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60" i="2" l="1"/>
  <c r="E60" i="2"/>
  <c r="D60" i="2"/>
  <c r="D56" i="2"/>
  <c r="F22" i="2"/>
  <c r="E22" i="2"/>
  <c r="D22" i="2"/>
  <c r="D10" i="2" l="1"/>
  <c r="D6" i="2" s="1"/>
  <c r="E56" i="2"/>
  <c r="E10" i="2" s="1"/>
  <c r="E6" i="2" s="1"/>
  <c r="F56" i="2"/>
  <c r="F10" i="2" s="1"/>
  <c r="F6" i="2" s="1"/>
</calcChain>
</file>

<file path=xl/sharedStrings.xml><?xml version="1.0" encoding="utf-8"?>
<sst xmlns="http://schemas.openxmlformats.org/spreadsheetml/2006/main" count="181" uniqueCount="166">
  <si>
    <t/>
  </si>
  <si>
    <t>POZICIJA</t>
  </si>
  <si>
    <t>BROJ KONTA</t>
  </si>
  <si>
    <t>VRSTA RASHODA / IZDATAKA</t>
  </si>
  <si>
    <t>SVEUKUPNO RASHODI / IZDACI</t>
  </si>
  <si>
    <t>Razdjel</t>
  </si>
  <si>
    <t>007</t>
  </si>
  <si>
    <t>UPRAVNI ODJEL ZA OBRAZOVANJE I DEMOGRAFIJU</t>
  </si>
  <si>
    <t>Glava</t>
  </si>
  <si>
    <t>00703</t>
  </si>
  <si>
    <t>Srednjoškolske ustanove i učenički domovi</t>
  </si>
  <si>
    <t>Program</t>
  </si>
  <si>
    <t>1021</t>
  </si>
  <si>
    <t>Ulaganja u srednje školstvo - zakonski standard</t>
  </si>
  <si>
    <t>Aktivnost</t>
  </si>
  <si>
    <t>A100041</t>
  </si>
  <si>
    <t>Materijalni i financijski rashodi srednjih škola i učeničkih domova - decentralizacija</t>
  </si>
  <si>
    <t xml:space="preserve">Funkcijska klasifikacija </t>
  </si>
  <si>
    <t>09</t>
  </si>
  <si>
    <t>Obrazovanje</t>
  </si>
  <si>
    <t xml:space="preserve">Izvor </t>
  </si>
  <si>
    <t>4.8.</t>
  </si>
  <si>
    <t>Decentralizirana sredstva</t>
  </si>
  <si>
    <t xml:space="preserve">Korisnik </t>
  </si>
  <si>
    <t>19</t>
  </si>
  <si>
    <t>Tehnička škola Virovitica</t>
  </si>
  <si>
    <t>R0000969</t>
  </si>
  <si>
    <t>32111</t>
  </si>
  <si>
    <t>Dnevnice za službeni put u zemlji</t>
  </si>
  <si>
    <t>R0000970</t>
  </si>
  <si>
    <t>32113</t>
  </si>
  <si>
    <t>Naknade za smještaj na službenom putu u zemlji</t>
  </si>
  <si>
    <t>R0000971</t>
  </si>
  <si>
    <t>32115</t>
  </si>
  <si>
    <t>Naknade za prijevoz na službenom putu u zemlji</t>
  </si>
  <si>
    <t>R0000814</t>
  </si>
  <si>
    <t>32121</t>
  </si>
  <si>
    <t>Prijevoz zaposlenika</t>
  </si>
  <si>
    <t>R0000972</t>
  </si>
  <si>
    <t>32131</t>
  </si>
  <si>
    <t>Seminari, savjetovanja i simpoziji</t>
  </si>
  <si>
    <t>R0000973</t>
  </si>
  <si>
    <t>32132</t>
  </si>
  <si>
    <t>Tečajevi i stručni ispiti</t>
  </si>
  <si>
    <t>R0000815</t>
  </si>
  <si>
    <t>32211</t>
  </si>
  <si>
    <t>Pedagoška dokumentacija SŠ.</t>
  </si>
  <si>
    <t>R0000974</t>
  </si>
  <si>
    <t>Uredski materijal</t>
  </si>
  <si>
    <t>R0000975</t>
  </si>
  <si>
    <t>32212</t>
  </si>
  <si>
    <t>Literatura (publikacije, časopisi, glasila, knjige i ostalo)</t>
  </si>
  <si>
    <t>R0000976</t>
  </si>
  <si>
    <t>32213</t>
  </si>
  <si>
    <t>Arhivski materijal</t>
  </si>
  <si>
    <t>R0000977</t>
  </si>
  <si>
    <t>32214</t>
  </si>
  <si>
    <t>Materijal i sredstva za čišćenje i održavanje</t>
  </si>
  <si>
    <t>R0000978</t>
  </si>
  <si>
    <t>32219</t>
  </si>
  <si>
    <t>Ostali materijal za potrebe redovnog poslovanja</t>
  </si>
  <si>
    <t>R0000816</t>
  </si>
  <si>
    <t>32221</t>
  </si>
  <si>
    <t>Nastavni materijal</t>
  </si>
  <si>
    <t>R0000817</t>
  </si>
  <si>
    <t>32231</t>
  </si>
  <si>
    <t>Električna energija</t>
  </si>
  <si>
    <t>R0000818</t>
  </si>
  <si>
    <t>32233</t>
  </si>
  <si>
    <t>Plin</t>
  </si>
  <si>
    <t>R0000819</t>
  </si>
  <si>
    <t>32234</t>
  </si>
  <si>
    <t>Motorni benzin i dizel gorivo</t>
  </si>
  <si>
    <t>R0000820</t>
  </si>
  <si>
    <t>32239</t>
  </si>
  <si>
    <t>Ostali materijali za proizvodnju energije (ugljen, drva, teško ulje)</t>
  </si>
  <si>
    <t>R0000979</t>
  </si>
  <si>
    <t>32244</t>
  </si>
  <si>
    <t>Ostali materijal i dijelovi za tekuće i investicijsko održavanje</t>
  </si>
  <si>
    <t>R0000980</t>
  </si>
  <si>
    <t>32251</t>
  </si>
  <si>
    <t>Sitni inventar</t>
  </si>
  <si>
    <t>R0000981</t>
  </si>
  <si>
    <t>32271</t>
  </si>
  <si>
    <t>Službena, radna i zaštitna odjeća i obuća</t>
  </si>
  <si>
    <t>R0000982</t>
  </si>
  <si>
    <t>32311</t>
  </si>
  <si>
    <t>Usluge telefona, telefaksa</t>
  </si>
  <si>
    <t>R0000983</t>
  </si>
  <si>
    <t>32313</t>
  </si>
  <si>
    <t>Poštarina (pisma, tiskanice i sl.)</t>
  </si>
  <si>
    <t>R0000821</t>
  </si>
  <si>
    <t>32319</t>
  </si>
  <si>
    <t>Prijevoz učenika na praktičnu nastavu</t>
  </si>
  <si>
    <t>R0000822</t>
  </si>
  <si>
    <t>32329</t>
  </si>
  <si>
    <t>Inspekcijski nalazi SŠ.</t>
  </si>
  <si>
    <t>R0000984</t>
  </si>
  <si>
    <t>Ostale usluge tekućeg i investicijskog održavanja</t>
  </si>
  <si>
    <t>R0000985</t>
  </si>
  <si>
    <t>32339</t>
  </si>
  <si>
    <t>Ostale usluge promidžbe i informiranja</t>
  </si>
  <si>
    <t>R0000986</t>
  </si>
  <si>
    <t>32341</t>
  </si>
  <si>
    <t>Opskrba vodom</t>
  </si>
  <si>
    <t>R0000987</t>
  </si>
  <si>
    <t>32342</t>
  </si>
  <si>
    <t>Iznošenje i odvoz smeća</t>
  </si>
  <si>
    <t>R0000988</t>
  </si>
  <si>
    <t>32349</t>
  </si>
  <si>
    <t>Ostale komunalne usluge</t>
  </si>
  <si>
    <t>R0000989</t>
  </si>
  <si>
    <t>32359</t>
  </si>
  <si>
    <t>Ostale zakupnine i najamnine</t>
  </si>
  <si>
    <t>R0000823</t>
  </si>
  <si>
    <t>32361</t>
  </si>
  <si>
    <t>Zdravstveni pregledi zaposlenika SŠ.</t>
  </si>
  <si>
    <t>R0000990</t>
  </si>
  <si>
    <t>32369</t>
  </si>
  <si>
    <t>Ostale zdravstvene i veterinarske usluge</t>
  </si>
  <si>
    <t>R0000991</t>
  </si>
  <si>
    <t>32372</t>
  </si>
  <si>
    <t>Ugovori o djelu</t>
  </si>
  <si>
    <t>R0000992</t>
  </si>
  <si>
    <t>32379</t>
  </si>
  <si>
    <t>Ostale intelektualne usluge</t>
  </si>
  <si>
    <t>R0000993</t>
  </si>
  <si>
    <t>32389</t>
  </si>
  <si>
    <t>Ostale računalne usluge</t>
  </si>
  <si>
    <t>R0000994</t>
  </si>
  <si>
    <t>32391</t>
  </si>
  <si>
    <t>Grafičke i tiskarske usluge, usluge kopiranja i uvezivanja i slično</t>
  </si>
  <si>
    <t>R0000995</t>
  </si>
  <si>
    <t>32399</t>
  </si>
  <si>
    <t>Ostale nespomenute usluge</t>
  </si>
  <si>
    <t>R0000996</t>
  </si>
  <si>
    <t>32931</t>
  </si>
  <si>
    <t>Reprezentacija</t>
  </si>
  <si>
    <t>R0000824</t>
  </si>
  <si>
    <t>32999</t>
  </si>
  <si>
    <t>Zdravstveno osiguranje neosiguranih učenika</t>
  </si>
  <si>
    <t>R0000997</t>
  </si>
  <si>
    <t>Ostali nespomenuti rashodi poslovanja</t>
  </si>
  <si>
    <t>R0000998</t>
  </si>
  <si>
    <t>34311</t>
  </si>
  <si>
    <t>Usluge banaka</t>
  </si>
  <si>
    <t>R0000999</t>
  </si>
  <si>
    <t>34312</t>
  </si>
  <si>
    <t>Usluge platnog prometa</t>
  </si>
  <si>
    <t>R0001000</t>
  </si>
  <si>
    <t>34349</t>
  </si>
  <si>
    <t>Ostali nespomenuti financijski rashodi</t>
  </si>
  <si>
    <t>Tekući projekt</t>
  </si>
  <si>
    <t>T100002</t>
  </si>
  <si>
    <t>Tekuće i investicijsko održavanje srednjih škola - decentralizacija</t>
  </si>
  <si>
    <t>R0001600</t>
  </si>
  <si>
    <t>Tekuće i investicijsko održavanje - radovi</t>
  </si>
  <si>
    <t>R0001601</t>
  </si>
  <si>
    <t>Hitne intervencije</t>
  </si>
  <si>
    <t>PLAN 2020.</t>
  </si>
  <si>
    <t>Ukupno materijalni i financijski rashodi:</t>
  </si>
  <si>
    <t>Ukupno opseg programa:</t>
  </si>
  <si>
    <t>Ostale naknade iz proračuna u naravi</t>
  </si>
  <si>
    <t>izmjene +/-</t>
  </si>
  <si>
    <t xml:space="preserve">NOVI PLAN 2020. </t>
  </si>
  <si>
    <t>R0005605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</si>
</sst>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FF6CB6"/>
        <bgColor rgb="FFFF6CB6"/>
      </patternFill>
    </fill>
    <fill>
      <patternFill patternType="solid">
        <fgColor rgb="FFFFCAE4"/>
        <bgColor rgb="FFFFCAE4"/>
      </patternFill>
    </fill>
    <fill>
      <patternFill patternType="solid">
        <fgColor rgb="FFAEFFAE"/>
        <bgColor rgb="FFAEFFAE"/>
      </patternFill>
    </fill>
    <fill>
      <patternFill patternType="solid">
        <fgColor rgb="FFFFFFC6"/>
        <bgColor rgb="FFFFFFC6"/>
      </patternFill>
    </fill>
    <fill>
      <patternFill patternType="solid">
        <fgColor rgb="FF8080FF"/>
        <bgColor rgb="FF8080FF"/>
      </patternFill>
    </fill>
    <fill>
      <patternFill patternType="none">
        <fgColor rgb="FF8080FF"/>
        <bgColor rgb="FF8080FF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3" fillId="2" borderId="1" xfId="1" applyNumberFormat="1" applyFont="1" applyFill="1" applyBorder="1" applyAlignment="1">
      <alignment vertical="center" wrapText="1" readingOrder="1"/>
    </xf>
    <xf numFmtId="164" fontId="3" fillId="2" borderId="1" xfId="1" applyNumberFormat="1" applyFont="1" applyFill="1" applyBorder="1" applyAlignment="1">
      <alignment horizontal="right" vertical="center" wrapText="1" readingOrder="1"/>
    </xf>
    <xf numFmtId="0" fontId="3" fillId="3" borderId="1" xfId="1" applyNumberFormat="1" applyFont="1" applyFill="1" applyBorder="1" applyAlignment="1">
      <alignment horizontal="left" vertical="center" wrapText="1" readingOrder="1"/>
    </xf>
    <xf numFmtId="0" fontId="3" fillId="3" borderId="1" xfId="1" applyNumberFormat="1" applyFont="1" applyFill="1" applyBorder="1" applyAlignment="1">
      <alignment vertical="center" wrapText="1" readingOrder="1"/>
    </xf>
    <xf numFmtId="164" fontId="3" fillId="3" borderId="1" xfId="1" applyNumberFormat="1" applyFont="1" applyFill="1" applyBorder="1" applyAlignment="1">
      <alignment horizontal="right" vertical="center" wrapText="1" readingOrder="1"/>
    </xf>
    <xf numFmtId="0" fontId="3" fillId="4" borderId="1" xfId="1" applyNumberFormat="1" applyFont="1" applyFill="1" applyBorder="1" applyAlignment="1">
      <alignment horizontal="left" vertical="center" wrapText="1" readingOrder="1"/>
    </xf>
    <xf numFmtId="0" fontId="3" fillId="4" borderId="1" xfId="1" applyNumberFormat="1" applyFont="1" applyFill="1" applyBorder="1" applyAlignment="1">
      <alignment vertical="center" wrapText="1" readingOrder="1"/>
    </xf>
    <xf numFmtId="164" fontId="3" fillId="4" borderId="1" xfId="1" applyNumberFormat="1" applyFont="1" applyFill="1" applyBorder="1" applyAlignment="1">
      <alignment horizontal="right" vertical="center" wrapText="1" readingOrder="1"/>
    </xf>
    <xf numFmtId="0" fontId="3" fillId="5" borderId="1" xfId="1" applyNumberFormat="1" applyFont="1" applyFill="1" applyBorder="1" applyAlignment="1">
      <alignment horizontal="left" vertical="center" wrapText="1" readingOrder="1"/>
    </xf>
    <xf numFmtId="0" fontId="3" fillId="5" borderId="1" xfId="1" applyNumberFormat="1" applyFont="1" applyFill="1" applyBorder="1" applyAlignment="1">
      <alignment vertical="center" wrapText="1" readingOrder="1"/>
    </xf>
    <xf numFmtId="0" fontId="4" fillId="6" borderId="1" xfId="1" applyNumberFormat="1" applyFont="1" applyFill="1" applyBorder="1" applyAlignment="1">
      <alignment horizontal="left" vertical="center" wrapText="1" readingOrder="1"/>
    </xf>
    <xf numFmtId="0" fontId="4" fillId="6" borderId="1" xfId="1" applyNumberFormat="1" applyFont="1" applyFill="1" applyBorder="1" applyAlignment="1">
      <alignment vertical="center" wrapText="1" readingOrder="1"/>
    </xf>
    <xf numFmtId="164" fontId="4" fillId="6" borderId="1" xfId="1" applyNumberFormat="1" applyFont="1" applyFill="1" applyBorder="1" applyAlignment="1">
      <alignment horizontal="right" vertical="center" wrapText="1" readingOrder="1"/>
    </xf>
    <xf numFmtId="0" fontId="4" fillId="7" borderId="1" xfId="1" applyNumberFormat="1" applyFont="1" applyFill="1" applyBorder="1" applyAlignment="1">
      <alignment horizontal="left" vertical="center" wrapText="1" readingOrder="1"/>
    </xf>
    <xf numFmtId="0" fontId="4" fillId="7" borderId="1" xfId="1" applyNumberFormat="1" applyFont="1" applyFill="1" applyBorder="1" applyAlignment="1">
      <alignment vertical="center" wrapText="1" readingOrder="1"/>
    </xf>
    <xf numFmtId="164" fontId="4" fillId="7" borderId="1" xfId="1" applyNumberFormat="1" applyFont="1" applyFill="1" applyBorder="1" applyAlignment="1">
      <alignment horizontal="right" vertical="center" wrapText="1" readingOrder="1"/>
    </xf>
    <xf numFmtId="0" fontId="4" fillId="8" borderId="1" xfId="1" applyNumberFormat="1" applyFont="1" applyFill="1" applyBorder="1" applyAlignment="1">
      <alignment horizontal="left" vertical="center" wrapText="1" readingOrder="1"/>
    </xf>
    <xf numFmtId="0" fontId="4" fillId="8" borderId="1" xfId="1" applyNumberFormat="1" applyFont="1" applyFill="1" applyBorder="1" applyAlignment="1">
      <alignment vertical="center" wrapText="1" readingOrder="1"/>
    </xf>
    <xf numFmtId="164" fontId="4" fillId="8" borderId="1" xfId="1" applyNumberFormat="1" applyFont="1" applyFill="1" applyBorder="1" applyAlignment="1">
      <alignment horizontal="right" vertical="center" wrapText="1" readingOrder="1"/>
    </xf>
    <xf numFmtId="0" fontId="3" fillId="9" borderId="1" xfId="1" applyNumberFormat="1" applyFont="1" applyFill="1" applyBorder="1" applyAlignment="1">
      <alignment horizontal="left" vertical="center" wrapText="1" readingOrder="1"/>
    </xf>
    <xf numFmtId="0" fontId="3" fillId="9" borderId="1" xfId="1" applyNumberFormat="1" applyFont="1" applyFill="1" applyBorder="1" applyAlignment="1">
      <alignment vertical="center" wrapText="1" readingOrder="1"/>
    </xf>
    <xf numFmtId="0" fontId="2" fillId="10" borderId="1" xfId="1" applyNumberFormat="1" applyFont="1" applyFill="1" applyBorder="1" applyAlignment="1">
      <alignment horizontal="left" vertical="center" wrapText="1" readingOrder="1"/>
    </xf>
    <xf numFmtId="0" fontId="2" fillId="10" borderId="1" xfId="1" applyNumberFormat="1" applyFont="1" applyFill="1" applyBorder="1" applyAlignment="1">
      <alignment vertical="center" wrapText="1" readingOrder="1"/>
    </xf>
    <xf numFmtId="164" fontId="2" fillId="10" borderId="1" xfId="1" applyNumberFormat="1" applyFont="1" applyFill="1" applyBorder="1" applyAlignment="1">
      <alignment horizontal="right" vertical="center" wrapText="1" readingOrder="1"/>
    </xf>
    <xf numFmtId="0" fontId="6" fillId="10" borderId="1" xfId="1" applyFont="1" applyFill="1" applyBorder="1" applyAlignment="1">
      <alignment horizontal="left" vertical="center" wrapText="1" readingOrder="1"/>
    </xf>
    <xf numFmtId="0" fontId="7" fillId="11" borderId="1" xfId="1" applyFont="1" applyFill="1" applyBorder="1" applyAlignment="1">
      <alignment vertical="center" wrapText="1" readingOrder="1"/>
    </xf>
    <xf numFmtId="4" fontId="7" fillId="11" borderId="1" xfId="1" applyNumberFormat="1" applyFont="1" applyFill="1" applyBorder="1" applyAlignment="1">
      <alignment horizontal="right" vertical="center" wrapText="1" readingOrder="1"/>
    </xf>
    <xf numFmtId="164" fontId="8" fillId="9" borderId="1" xfId="1" applyNumberFormat="1" applyFont="1" applyFill="1" applyBorder="1" applyAlignment="1">
      <alignment horizontal="right" vertical="center" wrapText="1" readingOrder="1"/>
    </xf>
    <xf numFmtId="4" fontId="8" fillId="9" borderId="1" xfId="1" applyNumberFormat="1" applyFont="1" applyFill="1" applyBorder="1" applyAlignment="1">
      <alignment horizontal="right" vertical="center" wrapText="1" readingOrder="1"/>
    </xf>
    <xf numFmtId="164" fontId="8" fillId="5" borderId="1" xfId="1" applyNumberFormat="1" applyFont="1" applyFill="1" applyBorder="1" applyAlignment="1">
      <alignment horizontal="right" vertical="center" wrapText="1" readingOrder="1"/>
    </xf>
    <xf numFmtId="0" fontId="2" fillId="12" borderId="1" xfId="1" applyFont="1" applyFill="1" applyBorder="1" applyAlignment="1">
      <alignment horizontal="left" vertical="center" wrapText="1" readingOrder="1"/>
    </xf>
    <xf numFmtId="0" fontId="2" fillId="10" borderId="1" xfId="1" applyFont="1" applyFill="1" applyBorder="1" applyAlignment="1">
      <alignment horizontal="left" vertical="center" wrapText="1" readingOrder="1"/>
    </xf>
    <xf numFmtId="0" fontId="2" fillId="10" borderId="1" xfId="1" applyFont="1" applyFill="1" applyBorder="1" applyAlignment="1">
      <alignment vertical="center" wrapText="1" readingOrder="1"/>
    </xf>
    <xf numFmtId="4" fontId="2" fillId="10" borderId="2" xfId="1" applyNumberFormat="1" applyFont="1" applyFill="1" applyBorder="1" applyAlignment="1">
      <alignment horizontal="center" vertical="center" wrapText="1" readingOrder="1"/>
    </xf>
    <xf numFmtId="4" fontId="2" fillId="10" borderId="1" xfId="1" applyNumberFormat="1" applyFont="1" applyFill="1" applyBorder="1" applyAlignment="1">
      <alignment horizontal="right" vertical="center" wrapText="1" readingOrder="1"/>
    </xf>
    <xf numFmtId="4" fontId="2" fillId="12" borderId="1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FF"/>
      <rgbColor rgb="00FF6CB6"/>
      <rgbColor rgb="00FFCAE4"/>
      <rgbColor rgb="00AEFFAE"/>
      <rgbColor rgb="00FFFFC6"/>
      <rgbColor rgb="008080FF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abSelected="1" topLeftCell="A2" workbookViewId="0">
      <pane ySplit="1" topLeftCell="A3" activePane="bottomLeft" state="frozen"/>
      <selection activeCell="A2" sqref="A2"/>
      <selection pane="bottomLeft" activeCell="F35" sqref="F35"/>
    </sheetView>
  </sheetViews>
  <sheetFormatPr defaultRowHeight="15" x14ac:dyDescent="0.25"/>
  <cols>
    <col min="1" max="1" width="10.7109375" customWidth="1"/>
    <col min="2" max="2" width="8.5703125" customWidth="1"/>
    <col min="3" max="3" width="54.28515625" customWidth="1"/>
    <col min="4" max="6" width="16.140625" customWidth="1"/>
  </cols>
  <sheetData>
    <row r="1" spans="1:6" ht="18.399999999999999" customHeight="1" x14ac:dyDescent="0.25"/>
    <row r="2" spans="1:6" s="1" customFormat="1" ht="24" x14ac:dyDescent="0.25">
      <c r="A2" s="2" t="s">
        <v>1</v>
      </c>
      <c r="B2" s="2" t="s">
        <v>2</v>
      </c>
      <c r="C2" s="2" t="s">
        <v>3</v>
      </c>
      <c r="D2" s="2" t="s">
        <v>159</v>
      </c>
      <c r="E2" s="37" t="s">
        <v>163</v>
      </c>
      <c r="F2" s="37" t="s">
        <v>164</v>
      </c>
    </row>
    <row r="3" spans="1:6" x14ac:dyDescent="0.25">
      <c r="A3" s="3" t="s">
        <v>0</v>
      </c>
      <c r="B3" s="3" t="s">
        <v>0</v>
      </c>
      <c r="C3" s="4" t="s">
        <v>4</v>
      </c>
      <c r="D3" s="5">
        <v>1404765.41</v>
      </c>
      <c r="E3" s="5">
        <v>871600</v>
      </c>
      <c r="F3" s="5">
        <v>871600</v>
      </c>
    </row>
    <row r="4" spans="1:6" x14ac:dyDescent="0.25">
      <c r="A4" s="6" t="s">
        <v>5</v>
      </c>
      <c r="B4" s="6" t="s">
        <v>6</v>
      </c>
      <c r="C4" s="7" t="s">
        <v>7</v>
      </c>
      <c r="D4" s="8">
        <v>1404765.41</v>
      </c>
      <c r="E4" s="8">
        <v>871600</v>
      </c>
      <c r="F4" s="8">
        <v>871600</v>
      </c>
    </row>
    <row r="5" spans="1:6" x14ac:dyDescent="0.25">
      <c r="A5" s="9" t="s">
        <v>8</v>
      </c>
      <c r="B5" s="9" t="s">
        <v>9</v>
      </c>
      <c r="C5" s="10" t="s">
        <v>10</v>
      </c>
      <c r="D5" s="11">
        <v>1404765.41</v>
      </c>
      <c r="E5" s="11">
        <v>871600</v>
      </c>
      <c r="F5" s="11">
        <v>871600</v>
      </c>
    </row>
    <row r="6" spans="1:6" x14ac:dyDescent="0.25">
      <c r="A6" s="12" t="s">
        <v>11</v>
      </c>
      <c r="B6" s="12" t="s">
        <v>12</v>
      </c>
      <c r="C6" s="13" t="s">
        <v>13</v>
      </c>
      <c r="D6" s="33">
        <f>D10+D60</f>
        <v>1404765.4100000001</v>
      </c>
      <c r="E6" s="33">
        <f t="shared" ref="E6:F6" si="0">E10+E60</f>
        <v>-83339.360000000001</v>
      </c>
      <c r="F6" s="33">
        <f t="shared" si="0"/>
        <v>1321426.05</v>
      </c>
    </row>
    <row r="7" spans="1:6" ht="24" x14ac:dyDescent="0.25">
      <c r="A7" s="14" t="s">
        <v>14</v>
      </c>
      <c r="B7" s="14" t="s">
        <v>15</v>
      </c>
      <c r="C7" s="15" t="s">
        <v>16</v>
      </c>
      <c r="D7" s="16">
        <v>1396395.41</v>
      </c>
      <c r="E7" s="16">
        <v>871600</v>
      </c>
      <c r="F7" s="16">
        <v>871600</v>
      </c>
    </row>
    <row r="8" spans="1:6" ht="24" x14ac:dyDescent="0.25">
      <c r="A8" s="17" t="s">
        <v>17</v>
      </c>
      <c r="B8" s="17" t="s">
        <v>18</v>
      </c>
      <c r="C8" s="18" t="s">
        <v>19</v>
      </c>
      <c r="D8" s="19">
        <v>1396395.41</v>
      </c>
      <c r="E8" s="19">
        <v>871600</v>
      </c>
      <c r="F8" s="19">
        <v>871600</v>
      </c>
    </row>
    <row r="9" spans="1:6" x14ac:dyDescent="0.25">
      <c r="A9" s="20" t="s">
        <v>20</v>
      </c>
      <c r="B9" s="20" t="s">
        <v>21</v>
      </c>
      <c r="C9" s="21" t="s">
        <v>22</v>
      </c>
      <c r="D9" s="22">
        <v>1396395.41</v>
      </c>
      <c r="E9" s="22">
        <v>871600</v>
      </c>
      <c r="F9" s="22">
        <v>871600</v>
      </c>
    </row>
    <row r="10" spans="1:6" x14ac:dyDescent="0.25">
      <c r="A10" s="23" t="s">
        <v>23</v>
      </c>
      <c r="B10" s="23" t="s">
        <v>24</v>
      </c>
      <c r="C10" s="24" t="s">
        <v>25</v>
      </c>
      <c r="D10" s="32">
        <f>D22+D56</f>
        <v>1396395.4100000001</v>
      </c>
      <c r="E10" s="32">
        <f t="shared" ref="E10:F10" si="1">E22+E56</f>
        <v>-83339.360000000001</v>
      </c>
      <c r="F10" s="32">
        <f t="shared" si="1"/>
        <v>1313056.05</v>
      </c>
    </row>
    <row r="11" spans="1:6" x14ac:dyDescent="0.25">
      <c r="A11" s="25" t="s">
        <v>35</v>
      </c>
      <c r="B11" s="25" t="s">
        <v>36</v>
      </c>
      <c r="C11" s="26" t="s">
        <v>37</v>
      </c>
      <c r="D11" s="27">
        <v>103855.56</v>
      </c>
      <c r="E11" s="38">
        <v>9531.44</v>
      </c>
      <c r="F11" s="38">
        <v>113387</v>
      </c>
    </row>
    <row r="12" spans="1:6" x14ac:dyDescent="0.25">
      <c r="A12" s="25" t="s">
        <v>44</v>
      </c>
      <c r="B12" s="25" t="s">
        <v>45</v>
      </c>
      <c r="C12" s="26" t="s">
        <v>46</v>
      </c>
      <c r="D12" s="27">
        <v>1900</v>
      </c>
      <c r="E12" s="38">
        <v>115.25</v>
      </c>
      <c r="F12" s="38">
        <f t="shared" ref="F12:F21" si="2">D12+E12</f>
        <v>2015.25</v>
      </c>
    </row>
    <row r="13" spans="1:6" x14ac:dyDescent="0.25">
      <c r="A13" s="25" t="s">
        <v>61</v>
      </c>
      <c r="B13" s="25" t="s">
        <v>62</v>
      </c>
      <c r="C13" s="26" t="s">
        <v>63</v>
      </c>
      <c r="D13" s="27">
        <v>74624.08</v>
      </c>
      <c r="E13" s="38"/>
      <c r="F13" s="38">
        <f t="shared" si="2"/>
        <v>74624.08</v>
      </c>
    </row>
    <row r="14" spans="1:6" x14ac:dyDescent="0.25">
      <c r="A14" s="25" t="s">
        <v>64</v>
      </c>
      <c r="B14" s="25" t="s">
        <v>65</v>
      </c>
      <c r="C14" s="26" t="s">
        <v>66</v>
      </c>
      <c r="D14" s="27">
        <v>145334.16</v>
      </c>
      <c r="E14" s="38">
        <v>-47000.160000000003</v>
      </c>
      <c r="F14" s="38">
        <f t="shared" si="2"/>
        <v>98334</v>
      </c>
    </row>
    <row r="15" spans="1:6" x14ac:dyDescent="0.25">
      <c r="A15" s="25" t="s">
        <v>67</v>
      </c>
      <c r="B15" s="25" t="s">
        <v>68</v>
      </c>
      <c r="C15" s="26" t="s">
        <v>69</v>
      </c>
      <c r="D15" s="27">
        <v>327835.89</v>
      </c>
      <c r="E15" s="38">
        <v>-36835.89</v>
      </c>
      <c r="F15" s="38">
        <f t="shared" si="2"/>
        <v>291000</v>
      </c>
    </row>
    <row r="16" spans="1:6" x14ac:dyDescent="0.25">
      <c r="A16" s="25" t="s">
        <v>70</v>
      </c>
      <c r="B16" s="25" t="s">
        <v>71</v>
      </c>
      <c r="C16" s="26" t="s">
        <v>72</v>
      </c>
      <c r="D16" s="27">
        <v>6000</v>
      </c>
      <c r="E16" s="38"/>
      <c r="F16" s="38">
        <f t="shared" si="2"/>
        <v>6000</v>
      </c>
    </row>
    <row r="17" spans="1:6" x14ac:dyDescent="0.25">
      <c r="A17" s="25" t="s">
        <v>73</v>
      </c>
      <c r="B17" s="25" t="s">
        <v>74</v>
      </c>
      <c r="C17" s="26" t="s">
        <v>75</v>
      </c>
      <c r="D17" s="27">
        <v>0</v>
      </c>
      <c r="E17" s="38"/>
      <c r="F17" s="38">
        <f t="shared" si="2"/>
        <v>0</v>
      </c>
    </row>
    <row r="18" spans="1:6" x14ac:dyDescent="0.25">
      <c r="A18" s="25" t="s">
        <v>91</v>
      </c>
      <c r="B18" s="25" t="s">
        <v>92</v>
      </c>
      <c r="C18" s="26" t="s">
        <v>93</v>
      </c>
      <c r="D18" s="27">
        <v>0</v>
      </c>
      <c r="E18" s="38"/>
      <c r="F18" s="38">
        <f t="shared" si="2"/>
        <v>0</v>
      </c>
    </row>
    <row r="19" spans="1:6" x14ac:dyDescent="0.25">
      <c r="A19" s="25" t="s">
        <v>94</v>
      </c>
      <c r="B19" s="25" t="s">
        <v>95</v>
      </c>
      <c r="C19" s="26" t="s">
        <v>96</v>
      </c>
      <c r="D19" s="27">
        <v>40000</v>
      </c>
      <c r="E19" s="38"/>
      <c r="F19" s="38">
        <f t="shared" si="2"/>
        <v>40000</v>
      </c>
    </row>
    <row r="20" spans="1:6" x14ac:dyDescent="0.25">
      <c r="A20" s="25" t="s">
        <v>114</v>
      </c>
      <c r="B20" s="25" t="s">
        <v>115</v>
      </c>
      <c r="C20" s="26" t="s">
        <v>116</v>
      </c>
      <c r="D20" s="27">
        <v>13000</v>
      </c>
      <c r="E20" s="38">
        <v>-13000</v>
      </c>
      <c r="F20" s="38">
        <f t="shared" si="2"/>
        <v>0</v>
      </c>
    </row>
    <row r="21" spans="1:6" x14ac:dyDescent="0.25">
      <c r="A21" s="25" t="s">
        <v>138</v>
      </c>
      <c r="B21" s="25" t="s">
        <v>139</v>
      </c>
      <c r="C21" s="26" t="s">
        <v>140</v>
      </c>
      <c r="D21" s="27">
        <v>0</v>
      </c>
      <c r="E21" s="38"/>
      <c r="F21" s="38">
        <f t="shared" si="2"/>
        <v>0</v>
      </c>
    </row>
    <row r="22" spans="1:6" x14ac:dyDescent="0.25">
      <c r="A22" s="28"/>
      <c r="B22" s="28"/>
      <c r="C22" s="29" t="s">
        <v>160</v>
      </c>
      <c r="D22" s="30">
        <f>SUM(D11:D21)</f>
        <v>712549.69000000006</v>
      </c>
      <c r="E22" s="30">
        <f t="shared" ref="E22:F22" si="3">SUM(E11:E21)</f>
        <v>-87189.36</v>
      </c>
      <c r="F22" s="30">
        <f t="shared" si="3"/>
        <v>625360.33000000007</v>
      </c>
    </row>
    <row r="23" spans="1:6" x14ac:dyDescent="0.25">
      <c r="A23" s="25" t="s">
        <v>26</v>
      </c>
      <c r="B23" s="25" t="s">
        <v>27</v>
      </c>
      <c r="C23" s="26" t="s">
        <v>28</v>
      </c>
      <c r="D23" s="27">
        <v>11600</v>
      </c>
      <c r="E23" s="38">
        <v>-8600</v>
      </c>
      <c r="F23" s="38">
        <f t="shared" ref="F23:F55" si="4">D23+E23</f>
        <v>3000</v>
      </c>
    </row>
    <row r="24" spans="1:6" x14ac:dyDescent="0.25">
      <c r="A24" s="25" t="s">
        <v>29</v>
      </c>
      <c r="B24" s="25" t="s">
        <v>30</v>
      </c>
      <c r="C24" s="26" t="s">
        <v>31</v>
      </c>
      <c r="D24" s="27">
        <v>5321</v>
      </c>
      <c r="E24" s="38">
        <v>-5321</v>
      </c>
      <c r="F24" s="38">
        <f t="shared" si="4"/>
        <v>0</v>
      </c>
    </row>
    <row r="25" spans="1:6" x14ac:dyDescent="0.25">
      <c r="A25" s="25" t="s">
        <v>32</v>
      </c>
      <c r="B25" s="25" t="s">
        <v>33</v>
      </c>
      <c r="C25" s="26" t="s">
        <v>34</v>
      </c>
      <c r="D25" s="27">
        <v>9550</v>
      </c>
      <c r="E25" s="38">
        <v>-7250</v>
      </c>
      <c r="F25" s="38">
        <f t="shared" si="4"/>
        <v>2300</v>
      </c>
    </row>
    <row r="26" spans="1:6" x14ac:dyDescent="0.25">
      <c r="A26" s="25" t="s">
        <v>38</v>
      </c>
      <c r="B26" s="25" t="s">
        <v>39</v>
      </c>
      <c r="C26" s="26" t="s">
        <v>40</v>
      </c>
      <c r="D26" s="27">
        <v>540</v>
      </c>
      <c r="E26" s="38">
        <v>-540</v>
      </c>
      <c r="F26" s="38">
        <f t="shared" si="4"/>
        <v>0</v>
      </c>
    </row>
    <row r="27" spans="1:6" x14ac:dyDescent="0.25">
      <c r="A27" s="25" t="s">
        <v>41</v>
      </c>
      <c r="B27" s="25" t="s">
        <v>42</v>
      </c>
      <c r="C27" s="26" t="s">
        <v>43</v>
      </c>
      <c r="D27" s="27">
        <v>0</v>
      </c>
      <c r="E27" s="38"/>
      <c r="F27" s="38">
        <f t="shared" si="4"/>
        <v>0</v>
      </c>
    </row>
    <row r="28" spans="1:6" x14ac:dyDescent="0.25">
      <c r="A28" s="25" t="s">
        <v>47</v>
      </c>
      <c r="B28" s="25" t="s">
        <v>45</v>
      </c>
      <c r="C28" s="26" t="s">
        <v>48</v>
      </c>
      <c r="D28" s="27">
        <v>12200</v>
      </c>
      <c r="E28" s="38">
        <v>-2200</v>
      </c>
      <c r="F28" s="38">
        <f t="shared" si="4"/>
        <v>10000</v>
      </c>
    </row>
    <row r="29" spans="1:6" x14ac:dyDescent="0.25">
      <c r="A29" s="25" t="s">
        <v>49</v>
      </c>
      <c r="B29" s="25" t="s">
        <v>50</v>
      </c>
      <c r="C29" s="26" t="s">
        <v>51</v>
      </c>
      <c r="D29" s="27">
        <v>2400</v>
      </c>
      <c r="E29" s="38">
        <v>-1564</v>
      </c>
      <c r="F29" s="38">
        <f t="shared" si="4"/>
        <v>836</v>
      </c>
    </row>
    <row r="30" spans="1:6" x14ac:dyDescent="0.25">
      <c r="A30" s="25" t="s">
        <v>52</v>
      </c>
      <c r="B30" s="25" t="s">
        <v>53</v>
      </c>
      <c r="C30" s="26" t="s">
        <v>54</v>
      </c>
      <c r="D30" s="27">
        <v>0</v>
      </c>
      <c r="E30" s="38"/>
      <c r="F30" s="38">
        <f t="shared" si="4"/>
        <v>0</v>
      </c>
    </row>
    <row r="31" spans="1:6" x14ac:dyDescent="0.25">
      <c r="A31" s="25" t="s">
        <v>55</v>
      </c>
      <c r="B31" s="25" t="s">
        <v>56</v>
      </c>
      <c r="C31" s="26" t="s">
        <v>57</v>
      </c>
      <c r="D31" s="27">
        <v>12400</v>
      </c>
      <c r="E31" s="38">
        <v>3800</v>
      </c>
      <c r="F31" s="38">
        <f t="shared" si="4"/>
        <v>16200</v>
      </c>
    </row>
    <row r="32" spans="1:6" x14ac:dyDescent="0.25">
      <c r="A32" s="25" t="s">
        <v>58</v>
      </c>
      <c r="B32" s="25" t="s">
        <v>59</v>
      </c>
      <c r="C32" s="26" t="s">
        <v>60</v>
      </c>
      <c r="D32" s="27">
        <v>1800</v>
      </c>
      <c r="E32" s="38">
        <v>-300</v>
      </c>
      <c r="F32" s="38">
        <f t="shared" si="4"/>
        <v>1500</v>
      </c>
    </row>
    <row r="33" spans="1:6" x14ac:dyDescent="0.25">
      <c r="A33" s="25" t="s">
        <v>76</v>
      </c>
      <c r="B33" s="25" t="s">
        <v>77</v>
      </c>
      <c r="C33" s="26" t="s">
        <v>78</v>
      </c>
      <c r="D33" s="27">
        <v>31160</v>
      </c>
      <c r="E33" s="38">
        <v>23011</v>
      </c>
      <c r="F33" s="38">
        <f t="shared" si="4"/>
        <v>54171</v>
      </c>
    </row>
    <row r="34" spans="1:6" x14ac:dyDescent="0.25">
      <c r="A34" s="25" t="s">
        <v>79</v>
      </c>
      <c r="B34" s="25" t="s">
        <v>80</v>
      </c>
      <c r="C34" s="26" t="s">
        <v>81</v>
      </c>
      <c r="D34" s="27">
        <v>0</v>
      </c>
      <c r="E34" s="38"/>
      <c r="F34" s="38">
        <f t="shared" si="4"/>
        <v>0</v>
      </c>
    </row>
    <row r="35" spans="1:6" x14ac:dyDescent="0.25">
      <c r="A35" s="25" t="s">
        <v>82</v>
      </c>
      <c r="B35" s="25" t="s">
        <v>83</v>
      </c>
      <c r="C35" s="26" t="s">
        <v>84</v>
      </c>
      <c r="D35" s="27">
        <v>0</v>
      </c>
      <c r="E35" s="38"/>
      <c r="F35" s="38">
        <f t="shared" si="4"/>
        <v>0</v>
      </c>
    </row>
    <row r="36" spans="1:6" x14ac:dyDescent="0.25">
      <c r="A36" s="25" t="s">
        <v>85</v>
      </c>
      <c r="B36" s="25" t="s">
        <v>86</v>
      </c>
      <c r="C36" s="26" t="s">
        <v>87</v>
      </c>
      <c r="D36" s="27">
        <v>13020</v>
      </c>
      <c r="E36" s="38">
        <v>-1020</v>
      </c>
      <c r="F36" s="38">
        <f t="shared" si="4"/>
        <v>12000</v>
      </c>
    </row>
    <row r="37" spans="1:6" x14ac:dyDescent="0.25">
      <c r="A37" s="25" t="s">
        <v>88</v>
      </c>
      <c r="B37" s="25" t="s">
        <v>89</v>
      </c>
      <c r="C37" s="26" t="s">
        <v>90</v>
      </c>
      <c r="D37" s="27">
        <v>3200</v>
      </c>
      <c r="E37" s="38">
        <v>-1185</v>
      </c>
      <c r="F37" s="38">
        <f t="shared" si="4"/>
        <v>2015</v>
      </c>
    </row>
    <row r="38" spans="1:6" x14ac:dyDescent="0.25">
      <c r="A38" s="25" t="s">
        <v>97</v>
      </c>
      <c r="B38" s="25" t="s">
        <v>95</v>
      </c>
      <c r="C38" s="26" t="s">
        <v>98</v>
      </c>
      <c r="D38" s="27">
        <v>465522.72</v>
      </c>
      <c r="E38" s="38">
        <v>20492</v>
      </c>
      <c r="F38" s="38">
        <f t="shared" si="4"/>
        <v>486014.71999999997</v>
      </c>
    </row>
    <row r="39" spans="1:6" x14ac:dyDescent="0.25">
      <c r="A39" s="25" t="s">
        <v>99</v>
      </c>
      <c r="B39" s="25" t="s">
        <v>100</v>
      </c>
      <c r="C39" s="26" t="s">
        <v>101</v>
      </c>
      <c r="D39" s="27">
        <v>900</v>
      </c>
      <c r="E39" s="38">
        <v>-900</v>
      </c>
      <c r="F39" s="38">
        <f t="shared" si="4"/>
        <v>0</v>
      </c>
    </row>
    <row r="40" spans="1:6" x14ac:dyDescent="0.25">
      <c r="A40" s="25" t="s">
        <v>102</v>
      </c>
      <c r="B40" s="25" t="s">
        <v>103</v>
      </c>
      <c r="C40" s="26" t="s">
        <v>104</v>
      </c>
      <c r="D40" s="27">
        <v>7800</v>
      </c>
      <c r="E40" s="38">
        <v>-3120</v>
      </c>
      <c r="F40" s="38">
        <f t="shared" si="4"/>
        <v>4680</v>
      </c>
    </row>
    <row r="41" spans="1:6" x14ac:dyDescent="0.25">
      <c r="A41" s="25" t="s">
        <v>105</v>
      </c>
      <c r="B41" s="25" t="s">
        <v>106</v>
      </c>
      <c r="C41" s="26" t="s">
        <v>107</v>
      </c>
      <c r="D41" s="27">
        <v>7435</v>
      </c>
      <c r="E41" s="38">
        <v>-620</v>
      </c>
      <c r="F41" s="38">
        <f t="shared" si="4"/>
        <v>6815</v>
      </c>
    </row>
    <row r="42" spans="1:6" x14ac:dyDescent="0.25">
      <c r="A42" s="25" t="s">
        <v>108</v>
      </c>
      <c r="B42" s="25" t="s">
        <v>109</v>
      </c>
      <c r="C42" s="26" t="s">
        <v>110</v>
      </c>
      <c r="D42" s="27">
        <v>61600</v>
      </c>
      <c r="E42" s="38">
        <v>-3228</v>
      </c>
      <c r="F42" s="38">
        <f t="shared" si="4"/>
        <v>58372</v>
      </c>
    </row>
    <row r="43" spans="1:6" x14ac:dyDescent="0.25">
      <c r="A43" s="25" t="s">
        <v>111</v>
      </c>
      <c r="B43" s="25" t="s">
        <v>112</v>
      </c>
      <c r="C43" s="26" t="s">
        <v>113</v>
      </c>
      <c r="D43" s="27">
        <v>0</v>
      </c>
      <c r="E43" s="38"/>
      <c r="F43" s="38">
        <f t="shared" si="4"/>
        <v>0</v>
      </c>
    </row>
    <row r="44" spans="1:6" x14ac:dyDescent="0.25">
      <c r="A44" s="25" t="s">
        <v>117</v>
      </c>
      <c r="B44" s="25" t="s">
        <v>118</v>
      </c>
      <c r="C44" s="26" t="s">
        <v>119</v>
      </c>
      <c r="D44" s="27">
        <v>2100</v>
      </c>
      <c r="E44" s="38">
        <v>-2100</v>
      </c>
      <c r="F44" s="38">
        <f t="shared" si="4"/>
        <v>0</v>
      </c>
    </row>
    <row r="45" spans="1:6" x14ac:dyDescent="0.25">
      <c r="A45" s="25" t="s">
        <v>120</v>
      </c>
      <c r="B45" s="25" t="s">
        <v>121</v>
      </c>
      <c r="C45" s="26" t="s">
        <v>122</v>
      </c>
      <c r="D45" s="27">
        <v>3500</v>
      </c>
      <c r="E45" s="38">
        <v>-3500</v>
      </c>
      <c r="F45" s="38">
        <f t="shared" si="4"/>
        <v>0</v>
      </c>
    </row>
    <row r="46" spans="1:6" x14ac:dyDescent="0.25">
      <c r="A46" s="25" t="s">
        <v>123</v>
      </c>
      <c r="B46" s="25" t="s">
        <v>124</v>
      </c>
      <c r="C46" s="26" t="s">
        <v>125</v>
      </c>
      <c r="D46" s="27">
        <v>10000</v>
      </c>
      <c r="E46" s="38"/>
      <c r="F46" s="38">
        <f t="shared" si="4"/>
        <v>10000</v>
      </c>
    </row>
    <row r="47" spans="1:6" x14ac:dyDescent="0.25">
      <c r="A47" s="25" t="s">
        <v>126</v>
      </c>
      <c r="B47" s="25" t="s">
        <v>127</v>
      </c>
      <c r="C47" s="26" t="s">
        <v>128</v>
      </c>
      <c r="D47" s="27">
        <v>675</v>
      </c>
      <c r="E47" s="38">
        <v>-675</v>
      </c>
      <c r="F47" s="38">
        <f t="shared" si="4"/>
        <v>0</v>
      </c>
    </row>
    <row r="48" spans="1:6" x14ac:dyDescent="0.25">
      <c r="A48" s="25" t="s">
        <v>129</v>
      </c>
      <c r="B48" s="25" t="s">
        <v>130</v>
      </c>
      <c r="C48" s="26" t="s">
        <v>131</v>
      </c>
      <c r="D48" s="27">
        <v>4800</v>
      </c>
      <c r="E48" s="38">
        <v>-476</v>
      </c>
      <c r="F48" s="38">
        <f t="shared" si="4"/>
        <v>4324</v>
      </c>
    </row>
    <row r="49" spans="1:6" x14ac:dyDescent="0.25">
      <c r="A49" s="25" t="s">
        <v>132</v>
      </c>
      <c r="B49" s="25" t="s">
        <v>133</v>
      </c>
      <c r="C49" s="26" t="s">
        <v>134</v>
      </c>
      <c r="D49" s="27">
        <v>2800</v>
      </c>
      <c r="E49" s="38">
        <v>-1200</v>
      </c>
      <c r="F49" s="38">
        <f t="shared" si="4"/>
        <v>1600</v>
      </c>
    </row>
    <row r="50" spans="1:6" x14ac:dyDescent="0.25">
      <c r="A50" s="25" t="s">
        <v>135</v>
      </c>
      <c r="B50" s="25" t="s">
        <v>136</v>
      </c>
      <c r="C50" s="26" t="s">
        <v>137</v>
      </c>
      <c r="D50" s="27">
        <v>2800</v>
      </c>
      <c r="E50" s="38">
        <v>-970</v>
      </c>
      <c r="F50" s="38">
        <f t="shared" si="4"/>
        <v>1830</v>
      </c>
    </row>
    <row r="51" spans="1:6" x14ac:dyDescent="0.25">
      <c r="A51" s="25" t="s">
        <v>141</v>
      </c>
      <c r="B51" s="25" t="s">
        <v>139</v>
      </c>
      <c r="C51" s="26" t="s">
        <v>142</v>
      </c>
      <c r="D51" s="27">
        <v>5100</v>
      </c>
      <c r="E51" s="38">
        <v>-1900</v>
      </c>
      <c r="F51" s="38">
        <f t="shared" si="4"/>
        <v>3200</v>
      </c>
    </row>
    <row r="52" spans="1:6" x14ac:dyDescent="0.25">
      <c r="A52" s="25" t="s">
        <v>143</v>
      </c>
      <c r="B52" s="25" t="s">
        <v>144</v>
      </c>
      <c r="C52" s="26" t="s">
        <v>145</v>
      </c>
      <c r="D52" s="27">
        <v>5200</v>
      </c>
      <c r="E52" s="38">
        <v>-634</v>
      </c>
      <c r="F52" s="38">
        <f t="shared" si="4"/>
        <v>4566</v>
      </c>
    </row>
    <row r="53" spans="1:6" x14ac:dyDescent="0.25">
      <c r="A53" s="25" t="s">
        <v>146</v>
      </c>
      <c r="B53" s="25" t="s">
        <v>147</v>
      </c>
      <c r="C53" s="26" t="s">
        <v>148</v>
      </c>
      <c r="D53" s="27">
        <v>422</v>
      </c>
      <c r="E53" s="38"/>
      <c r="F53" s="38">
        <f t="shared" si="4"/>
        <v>422</v>
      </c>
    </row>
    <row r="54" spans="1:6" x14ac:dyDescent="0.25">
      <c r="A54" s="25" t="s">
        <v>149</v>
      </c>
      <c r="B54" s="25" t="s">
        <v>150</v>
      </c>
      <c r="C54" s="26" t="s">
        <v>151</v>
      </c>
      <c r="D54" s="27">
        <v>0</v>
      </c>
      <c r="E54" s="38"/>
      <c r="F54" s="38">
        <f t="shared" si="4"/>
        <v>0</v>
      </c>
    </row>
    <row r="55" spans="1:6" x14ac:dyDescent="0.25">
      <c r="A55" s="34" t="s">
        <v>165</v>
      </c>
      <c r="B55" s="35">
        <v>37229</v>
      </c>
      <c r="C55" s="36" t="s">
        <v>162</v>
      </c>
      <c r="D55" s="27">
        <v>0</v>
      </c>
      <c r="E55" s="39">
        <v>3850</v>
      </c>
      <c r="F55" s="39">
        <f t="shared" si="4"/>
        <v>3850</v>
      </c>
    </row>
    <row r="56" spans="1:6" x14ac:dyDescent="0.25">
      <c r="A56" s="28"/>
      <c r="B56" s="28"/>
      <c r="C56" s="29" t="s">
        <v>161</v>
      </c>
      <c r="D56" s="30">
        <f>SUM(D23:D55)</f>
        <v>683845.72</v>
      </c>
      <c r="E56" s="30">
        <f t="shared" ref="E56:F56" si="5">SUM(E23:E55)</f>
        <v>3850</v>
      </c>
      <c r="F56" s="30">
        <f t="shared" si="5"/>
        <v>687695.72</v>
      </c>
    </row>
    <row r="57" spans="1:6" ht="24" x14ac:dyDescent="0.25">
      <c r="A57" s="14" t="s">
        <v>152</v>
      </c>
      <c r="B57" s="14" t="s">
        <v>153</v>
      </c>
      <c r="C57" s="15" t="s">
        <v>154</v>
      </c>
      <c r="D57" s="16">
        <v>8370</v>
      </c>
      <c r="E57" s="16"/>
      <c r="F57" s="16"/>
    </row>
    <row r="58" spans="1:6" ht="24" x14ac:dyDescent="0.25">
      <c r="A58" s="17" t="s">
        <v>17</v>
      </c>
      <c r="B58" s="17" t="s">
        <v>18</v>
      </c>
      <c r="C58" s="18" t="s">
        <v>19</v>
      </c>
      <c r="D58" s="19">
        <v>8370</v>
      </c>
      <c r="E58" s="19"/>
      <c r="F58" s="19"/>
    </row>
    <row r="59" spans="1:6" x14ac:dyDescent="0.25">
      <c r="A59" s="20" t="s">
        <v>20</v>
      </c>
      <c r="B59" s="20" t="s">
        <v>21</v>
      </c>
      <c r="C59" s="21" t="s">
        <v>22</v>
      </c>
      <c r="D59" s="22">
        <v>8370</v>
      </c>
      <c r="E59" s="22"/>
      <c r="F59" s="22"/>
    </row>
    <row r="60" spans="1:6" x14ac:dyDescent="0.25">
      <c r="A60" s="23" t="s">
        <v>23</v>
      </c>
      <c r="B60" s="23" t="s">
        <v>24</v>
      </c>
      <c r="C60" s="24" t="s">
        <v>25</v>
      </c>
      <c r="D60" s="31">
        <f>D61</f>
        <v>8370</v>
      </c>
      <c r="E60" s="31">
        <f t="shared" ref="E60:F60" si="6">E61</f>
        <v>0</v>
      </c>
      <c r="F60" s="31">
        <f t="shared" si="6"/>
        <v>8370</v>
      </c>
    </row>
    <row r="61" spans="1:6" x14ac:dyDescent="0.25">
      <c r="A61" s="25" t="s">
        <v>157</v>
      </c>
      <c r="B61" s="25" t="s">
        <v>95</v>
      </c>
      <c r="C61" s="26" t="s">
        <v>158</v>
      </c>
      <c r="D61" s="27">
        <v>8370</v>
      </c>
      <c r="E61" s="38"/>
      <c r="F61" s="38">
        <f t="shared" ref="F61:F62" si="7">D61+E61</f>
        <v>8370</v>
      </c>
    </row>
    <row r="62" spans="1:6" x14ac:dyDescent="0.25">
      <c r="A62" s="25" t="s">
        <v>155</v>
      </c>
      <c r="B62" s="25" t="s">
        <v>95</v>
      </c>
      <c r="C62" s="26" t="s">
        <v>156</v>
      </c>
      <c r="D62" s="27">
        <v>0</v>
      </c>
      <c r="E62" s="38"/>
      <c r="F62" s="38">
        <f t="shared" si="7"/>
        <v>0</v>
      </c>
    </row>
    <row r="63" spans="1:6" ht="0" hidden="1" customHeight="1" x14ac:dyDescent="0.25"/>
  </sheetData>
  <pageMargins left="0.39370078740157499" right="0.196850393700787" top="0.39370078740157499" bottom="0.63976377952755903" header="0.39370078740157499" footer="0.39370078740157499"/>
  <pageSetup paperSize="9" orientation="landscape" horizontalDpi="300" verticalDpi="300" r:id="rId1"/>
  <headerFooter alignWithMargins="0">
    <oddFooter>&amp;L&amp;"Arial,Regular"&amp;9 LC147RP-IRIP &amp;C&amp;"Arial,Regular"&amp;9Stranica &amp;P od &amp;N &amp;R&amp;"Arial,Regular"&amp;9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Tehnička škola Vtc-2.reb.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2020-10-26T11:23:53Z</cp:lastPrinted>
  <dcterms:created xsi:type="dcterms:W3CDTF">2020-10-06T07:06:08Z</dcterms:created>
  <dcterms:modified xsi:type="dcterms:W3CDTF">2020-10-26T11:24:38Z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